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U02357\Downloads\"/>
    </mc:Choice>
  </mc:AlternateContent>
  <bookViews>
    <workbookView xWindow="0" yWindow="0" windowWidth="20490" windowHeight="7620"/>
  </bookViews>
  <sheets>
    <sheet name="HOLDERS" sheetId="3" r:id="rId1"/>
  </sheets>
  <definedNames>
    <definedName name="_xlnm._FilterDatabase" localSheetId="0" hidden="1">HOLDERS!$A$1:$N$174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11" i="3" l="1"/>
  <c r="T12" i="3"/>
  <c r="T16" i="3"/>
  <c r="T10" i="3" l="1"/>
  <c r="T9" i="3"/>
  <c r="T8" i="3"/>
  <c r="T7" i="3"/>
  <c r="T6" i="3"/>
  <c r="T5" i="3"/>
  <c r="K123" i="3" l="1"/>
  <c r="J123" i="3"/>
  <c r="N123" i="3" l="1"/>
  <c r="K3" i="3"/>
  <c r="K4" i="3"/>
  <c r="K5" i="3"/>
  <c r="K6" i="3"/>
  <c r="K7" i="3"/>
  <c r="K8" i="3"/>
  <c r="K9" i="3"/>
  <c r="K10" i="3"/>
  <c r="K11" i="3"/>
  <c r="K12" i="3"/>
  <c r="K13" i="3"/>
  <c r="K14" i="3"/>
  <c r="K15" i="3"/>
  <c r="K16" i="3"/>
  <c r="K17" i="3"/>
  <c r="K18" i="3"/>
  <c r="K19" i="3"/>
  <c r="K20" i="3"/>
  <c r="K21" i="3"/>
  <c r="K22" i="3"/>
  <c r="K23" i="3"/>
  <c r="K24" i="3"/>
  <c r="K25" i="3"/>
  <c r="K26" i="3"/>
  <c r="K27" i="3"/>
  <c r="K28" i="3"/>
  <c r="K29" i="3"/>
  <c r="K30" i="3"/>
  <c r="K31" i="3"/>
  <c r="K32" i="3"/>
  <c r="K33" i="3"/>
  <c r="K34" i="3"/>
  <c r="K35" i="3"/>
  <c r="K36" i="3"/>
  <c r="K37" i="3"/>
  <c r="K38" i="3"/>
  <c r="K39" i="3"/>
  <c r="K40" i="3"/>
  <c r="K41" i="3"/>
  <c r="K42" i="3"/>
  <c r="K43" i="3"/>
  <c r="K44" i="3"/>
  <c r="K45" i="3"/>
  <c r="K46" i="3"/>
  <c r="K47" i="3"/>
  <c r="K48" i="3"/>
  <c r="K49" i="3"/>
  <c r="K50" i="3"/>
  <c r="K51" i="3"/>
  <c r="K52" i="3"/>
  <c r="K53" i="3"/>
  <c r="K54" i="3"/>
  <c r="K55" i="3"/>
  <c r="K56" i="3"/>
  <c r="K57" i="3"/>
  <c r="K58" i="3"/>
  <c r="K59" i="3"/>
  <c r="K60" i="3"/>
  <c r="K61" i="3"/>
  <c r="K62" i="3"/>
  <c r="K63" i="3"/>
  <c r="K64" i="3"/>
  <c r="K65" i="3"/>
  <c r="K66" i="3"/>
  <c r="K67" i="3"/>
  <c r="K68" i="3"/>
  <c r="K69" i="3"/>
  <c r="K70" i="3"/>
  <c r="K71" i="3"/>
  <c r="K72" i="3"/>
  <c r="K73" i="3"/>
  <c r="K74" i="3"/>
  <c r="K75" i="3"/>
  <c r="K76" i="3"/>
  <c r="K77" i="3"/>
  <c r="K78" i="3"/>
  <c r="K79" i="3"/>
  <c r="K80" i="3"/>
  <c r="K81" i="3"/>
  <c r="K82" i="3"/>
  <c r="K83" i="3"/>
  <c r="K84" i="3"/>
  <c r="K85" i="3"/>
  <c r="K86" i="3"/>
  <c r="K87" i="3"/>
  <c r="K88" i="3"/>
  <c r="K89" i="3"/>
  <c r="K90" i="3"/>
  <c r="K91" i="3"/>
  <c r="K92" i="3"/>
  <c r="K93" i="3"/>
  <c r="K94" i="3"/>
  <c r="K95" i="3"/>
  <c r="K96" i="3"/>
  <c r="K97" i="3"/>
  <c r="K98" i="3"/>
  <c r="K99" i="3"/>
  <c r="K100" i="3"/>
  <c r="K101" i="3"/>
  <c r="K102" i="3"/>
  <c r="K103" i="3"/>
  <c r="K104" i="3"/>
  <c r="K105" i="3"/>
  <c r="K106" i="3"/>
  <c r="K107" i="3"/>
  <c r="K108" i="3"/>
  <c r="K109" i="3"/>
  <c r="K110" i="3"/>
  <c r="K111" i="3"/>
  <c r="K112" i="3"/>
  <c r="K113" i="3"/>
  <c r="K114" i="3"/>
  <c r="K115" i="3"/>
  <c r="K116" i="3"/>
  <c r="K117" i="3"/>
  <c r="K118" i="3"/>
  <c r="K119" i="3"/>
  <c r="K120" i="3"/>
  <c r="K121" i="3"/>
  <c r="K122" i="3"/>
  <c r="K124" i="3"/>
  <c r="K125" i="3"/>
  <c r="K126" i="3"/>
  <c r="K127" i="3"/>
  <c r="K128" i="3"/>
  <c r="K129" i="3"/>
  <c r="K130" i="3"/>
  <c r="K131" i="3"/>
  <c r="K132" i="3"/>
  <c r="K133" i="3"/>
  <c r="K134" i="3"/>
  <c r="K135" i="3"/>
  <c r="K136" i="3"/>
  <c r="K137" i="3"/>
  <c r="K138" i="3"/>
  <c r="K139" i="3"/>
  <c r="K140" i="3"/>
  <c r="K141" i="3"/>
  <c r="K142" i="3"/>
  <c r="K143" i="3"/>
  <c r="K144" i="3"/>
  <c r="K145" i="3"/>
  <c r="K146" i="3"/>
  <c r="K147" i="3"/>
  <c r="K148" i="3"/>
  <c r="K149" i="3"/>
  <c r="K150" i="3"/>
  <c r="K151" i="3"/>
  <c r="K152" i="3"/>
  <c r="K153" i="3"/>
  <c r="K154" i="3"/>
  <c r="K155" i="3"/>
  <c r="K156" i="3"/>
  <c r="K157" i="3"/>
  <c r="K158" i="3"/>
  <c r="K159" i="3"/>
  <c r="K160" i="3"/>
  <c r="K161" i="3"/>
  <c r="K162" i="3"/>
  <c r="K163" i="3"/>
  <c r="K164" i="3"/>
  <c r="K165" i="3"/>
  <c r="K166" i="3"/>
  <c r="K167" i="3"/>
  <c r="K168" i="3"/>
  <c r="K169" i="3"/>
  <c r="K170" i="3"/>
  <c r="K171" i="3"/>
  <c r="K172" i="3"/>
  <c r="K173" i="3"/>
  <c r="K174" i="3"/>
  <c r="K2" i="3"/>
  <c r="J3" i="3"/>
  <c r="N3" i="3" s="1"/>
  <c r="J4" i="3"/>
  <c r="J5" i="3"/>
  <c r="J6" i="3"/>
  <c r="N6" i="3" s="1"/>
  <c r="J7" i="3"/>
  <c r="N7" i="3" s="1"/>
  <c r="J8" i="3"/>
  <c r="N8" i="3" s="1"/>
  <c r="J9" i="3"/>
  <c r="J10" i="3"/>
  <c r="N10" i="3" s="1"/>
  <c r="J11" i="3"/>
  <c r="N11" i="3" s="1"/>
  <c r="J12" i="3"/>
  <c r="N12" i="3" s="1"/>
  <c r="J13" i="3"/>
  <c r="N13" i="3" s="1"/>
  <c r="J14" i="3"/>
  <c r="N14" i="3" s="1"/>
  <c r="J15" i="3"/>
  <c r="N15" i="3" s="1"/>
  <c r="J16" i="3"/>
  <c r="N16" i="3" s="1"/>
  <c r="J17" i="3"/>
  <c r="N17" i="3" s="1"/>
  <c r="J18" i="3"/>
  <c r="N18" i="3" s="1"/>
  <c r="J19" i="3"/>
  <c r="N19" i="3" s="1"/>
  <c r="J20" i="3"/>
  <c r="N20" i="3" s="1"/>
  <c r="J21" i="3"/>
  <c r="N21" i="3" s="1"/>
  <c r="J22" i="3"/>
  <c r="N22" i="3" s="1"/>
  <c r="J23" i="3"/>
  <c r="N23" i="3" s="1"/>
  <c r="J24" i="3"/>
  <c r="N24" i="3" s="1"/>
  <c r="J25" i="3"/>
  <c r="N25" i="3" s="1"/>
  <c r="J26" i="3"/>
  <c r="N26" i="3" s="1"/>
  <c r="J27" i="3"/>
  <c r="N27" i="3" s="1"/>
  <c r="J28" i="3"/>
  <c r="N28" i="3" s="1"/>
  <c r="J29" i="3"/>
  <c r="N29" i="3" s="1"/>
  <c r="J30" i="3"/>
  <c r="N30" i="3" s="1"/>
  <c r="J31" i="3"/>
  <c r="N31" i="3" s="1"/>
  <c r="J32" i="3"/>
  <c r="N32" i="3" s="1"/>
  <c r="J33" i="3"/>
  <c r="N33" i="3" s="1"/>
  <c r="J34" i="3"/>
  <c r="N34" i="3" s="1"/>
  <c r="J35" i="3"/>
  <c r="N35" i="3" s="1"/>
  <c r="J36" i="3"/>
  <c r="N36" i="3" s="1"/>
  <c r="J37" i="3"/>
  <c r="N37" i="3" s="1"/>
  <c r="J38" i="3"/>
  <c r="N38" i="3" s="1"/>
  <c r="J39" i="3"/>
  <c r="N39" i="3" s="1"/>
  <c r="J40" i="3"/>
  <c r="N40" i="3" s="1"/>
  <c r="J41" i="3"/>
  <c r="N41" i="3" s="1"/>
  <c r="J42" i="3"/>
  <c r="N42" i="3" s="1"/>
  <c r="J43" i="3"/>
  <c r="N43" i="3" s="1"/>
  <c r="J44" i="3"/>
  <c r="N44" i="3" s="1"/>
  <c r="J45" i="3"/>
  <c r="N45" i="3" s="1"/>
  <c r="J46" i="3"/>
  <c r="N46" i="3" s="1"/>
  <c r="J47" i="3"/>
  <c r="N47" i="3" s="1"/>
  <c r="J48" i="3"/>
  <c r="N48" i="3" s="1"/>
  <c r="J49" i="3"/>
  <c r="N49" i="3" s="1"/>
  <c r="J50" i="3"/>
  <c r="N50" i="3" s="1"/>
  <c r="J51" i="3"/>
  <c r="N51" i="3" s="1"/>
  <c r="J52" i="3"/>
  <c r="N52" i="3" s="1"/>
  <c r="J53" i="3"/>
  <c r="N53" i="3" s="1"/>
  <c r="J54" i="3"/>
  <c r="N54" i="3" s="1"/>
  <c r="J55" i="3"/>
  <c r="N55" i="3" s="1"/>
  <c r="J56" i="3"/>
  <c r="N56" i="3" s="1"/>
  <c r="J57" i="3"/>
  <c r="J58" i="3"/>
  <c r="N58" i="3" s="1"/>
  <c r="J59" i="3"/>
  <c r="N59" i="3" s="1"/>
  <c r="J60" i="3"/>
  <c r="N60" i="3" s="1"/>
  <c r="J61" i="3"/>
  <c r="N61" i="3" s="1"/>
  <c r="J62" i="3"/>
  <c r="N62" i="3" s="1"/>
  <c r="J63" i="3"/>
  <c r="N63" i="3" s="1"/>
  <c r="J64" i="3"/>
  <c r="N64" i="3" s="1"/>
  <c r="J65" i="3"/>
  <c r="N65" i="3" s="1"/>
  <c r="J66" i="3"/>
  <c r="N66" i="3" s="1"/>
  <c r="J67" i="3"/>
  <c r="N67" i="3" s="1"/>
  <c r="J68" i="3"/>
  <c r="N68" i="3" s="1"/>
  <c r="J69" i="3"/>
  <c r="N69" i="3" s="1"/>
  <c r="J70" i="3"/>
  <c r="N70" i="3" s="1"/>
  <c r="J71" i="3"/>
  <c r="N71" i="3" s="1"/>
  <c r="J72" i="3"/>
  <c r="N72" i="3" s="1"/>
  <c r="J73" i="3"/>
  <c r="N73" i="3" s="1"/>
  <c r="J74" i="3"/>
  <c r="N74" i="3" s="1"/>
  <c r="J75" i="3"/>
  <c r="N75" i="3" s="1"/>
  <c r="J76" i="3"/>
  <c r="N76" i="3" s="1"/>
  <c r="J77" i="3"/>
  <c r="N77" i="3" s="1"/>
  <c r="J78" i="3"/>
  <c r="N78" i="3" s="1"/>
  <c r="J79" i="3"/>
  <c r="N79" i="3" s="1"/>
  <c r="J80" i="3"/>
  <c r="N80" i="3" s="1"/>
  <c r="J81" i="3"/>
  <c r="N81" i="3" s="1"/>
  <c r="J82" i="3"/>
  <c r="N82" i="3" s="1"/>
  <c r="J83" i="3"/>
  <c r="N83" i="3" s="1"/>
  <c r="J84" i="3"/>
  <c r="N84" i="3" s="1"/>
  <c r="J85" i="3"/>
  <c r="N85" i="3" s="1"/>
  <c r="J86" i="3"/>
  <c r="N86" i="3" s="1"/>
  <c r="J87" i="3"/>
  <c r="N87" i="3" s="1"/>
  <c r="J88" i="3"/>
  <c r="N88" i="3" s="1"/>
  <c r="J89" i="3"/>
  <c r="N89" i="3" s="1"/>
  <c r="J90" i="3"/>
  <c r="N90" i="3" s="1"/>
  <c r="J91" i="3"/>
  <c r="N91" i="3" s="1"/>
  <c r="J92" i="3"/>
  <c r="N92" i="3" s="1"/>
  <c r="J93" i="3"/>
  <c r="N93" i="3" s="1"/>
  <c r="J94" i="3"/>
  <c r="N94" i="3" s="1"/>
  <c r="J95" i="3"/>
  <c r="N95" i="3" s="1"/>
  <c r="J96" i="3"/>
  <c r="N96" i="3" s="1"/>
  <c r="J97" i="3"/>
  <c r="N97" i="3" s="1"/>
  <c r="J98" i="3"/>
  <c r="N98" i="3" s="1"/>
  <c r="J99" i="3"/>
  <c r="N99" i="3" s="1"/>
  <c r="J100" i="3"/>
  <c r="N100" i="3" s="1"/>
  <c r="J101" i="3"/>
  <c r="N101" i="3" s="1"/>
  <c r="J102" i="3"/>
  <c r="N102" i="3" s="1"/>
  <c r="J103" i="3"/>
  <c r="N103" i="3" s="1"/>
  <c r="J104" i="3"/>
  <c r="N104" i="3" s="1"/>
  <c r="J105" i="3"/>
  <c r="N105" i="3" s="1"/>
  <c r="J106" i="3"/>
  <c r="N106" i="3" s="1"/>
  <c r="J107" i="3"/>
  <c r="N107" i="3" s="1"/>
  <c r="J108" i="3"/>
  <c r="N108" i="3" s="1"/>
  <c r="J109" i="3"/>
  <c r="N109" i="3" s="1"/>
  <c r="J110" i="3"/>
  <c r="N110" i="3" s="1"/>
  <c r="J111" i="3"/>
  <c r="N111" i="3" s="1"/>
  <c r="J112" i="3"/>
  <c r="N112" i="3" s="1"/>
  <c r="J113" i="3"/>
  <c r="N113" i="3" s="1"/>
  <c r="J114" i="3"/>
  <c r="N114" i="3" s="1"/>
  <c r="J115" i="3"/>
  <c r="N115" i="3" s="1"/>
  <c r="J116" i="3"/>
  <c r="N116" i="3" s="1"/>
  <c r="J117" i="3"/>
  <c r="N117" i="3" s="1"/>
  <c r="J118" i="3"/>
  <c r="N118" i="3" s="1"/>
  <c r="J119" i="3"/>
  <c r="N119" i="3" s="1"/>
  <c r="J120" i="3"/>
  <c r="N120" i="3" s="1"/>
  <c r="J121" i="3"/>
  <c r="N121" i="3" s="1"/>
  <c r="J122" i="3"/>
  <c r="N122" i="3" s="1"/>
  <c r="J124" i="3"/>
  <c r="N124" i="3" s="1"/>
  <c r="J125" i="3"/>
  <c r="N125" i="3" s="1"/>
  <c r="J126" i="3"/>
  <c r="J127" i="3"/>
  <c r="N127" i="3" s="1"/>
  <c r="J128" i="3"/>
  <c r="N128" i="3" s="1"/>
  <c r="J129" i="3"/>
  <c r="N129" i="3" s="1"/>
  <c r="J130" i="3"/>
  <c r="N130" i="3" s="1"/>
  <c r="J131" i="3"/>
  <c r="N131" i="3" s="1"/>
  <c r="J132" i="3"/>
  <c r="N132" i="3" s="1"/>
  <c r="J133" i="3"/>
  <c r="N133" i="3" s="1"/>
  <c r="J134" i="3"/>
  <c r="N134" i="3" s="1"/>
  <c r="J135" i="3"/>
  <c r="N135" i="3" s="1"/>
  <c r="J136" i="3"/>
  <c r="N136" i="3" s="1"/>
  <c r="J137" i="3"/>
  <c r="N137" i="3" s="1"/>
  <c r="J138" i="3"/>
  <c r="N138" i="3" s="1"/>
  <c r="J139" i="3"/>
  <c r="N139" i="3" s="1"/>
  <c r="J140" i="3"/>
  <c r="N140" i="3" s="1"/>
  <c r="J141" i="3"/>
  <c r="N141" i="3" s="1"/>
  <c r="J142" i="3"/>
  <c r="N142" i="3" s="1"/>
  <c r="J143" i="3"/>
  <c r="N143" i="3" s="1"/>
  <c r="J144" i="3"/>
  <c r="N144" i="3" s="1"/>
  <c r="J145" i="3"/>
  <c r="N145" i="3" s="1"/>
  <c r="J146" i="3"/>
  <c r="N146" i="3" s="1"/>
  <c r="J147" i="3"/>
  <c r="N147" i="3" s="1"/>
  <c r="J148" i="3"/>
  <c r="N148" i="3" s="1"/>
  <c r="J149" i="3"/>
  <c r="N149" i="3" s="1"/>
  <c r="J150" i="3"/>
  <c r="N150" i="3" s="1"/>
  <c r="J151" i="3"/>
  <c r="N151" i="3" s="1"/>
  <c r="J152" i="3"/>
  <c r="N152" i="3" s="1"/>
  <c r="J153" i="3"/>
  <c r="N153" i="3" s="1"/>
  <c r="J154" i="3"/>
  <c r="N154" i="3" s="1"/>
  <c r="J155" i="3"/>
  <c r="N155" i="3" s="1"/>
  <c r="J156" i="3"/>
  <c r="N156" i="3" s="1"/>
  <c r="J157" i="3"/>
  <c r="N157" i="3" s="1"/>
  <c r="J158" i="3"/>
  <c r="N158" i="3" s="1"/>
  <c r="J159" i="3"/>
  <c r="N159" i="3" s="1"/>
  <c r="J160" i="3"/>
  <c r="N160" i="3" s="1"/>
  <c r="J161" i="3"/>
  <c r="N161" i="3" s="1"/>
  <c r="J162" i="3"/>
  <c r="N162" i="3" s="1"/>
  <c r="J163" i="3"/>
  <c r="N163" i="3" s="1"/>
  <c r="J164" i="3"/>
  <c r="N164" i="3" s="1"/>
  <c r="J165" i="3"/>
  <c r="N165" i="3" s="1"/>
  <c r="J166" i="3"/>
  <c r="N166" i="3" s="1"/>
  <c r="J167" i="3"/>
  <c r="N167" i="3" s="1"/>
  <c r="J168" i="3"/>
  <c r="N168" i="3" s="1"/>
  <c r="J169" i="3"/>
  <c r="N169" i="3" s="1"/>
  <c r="J170" i="3"/>
  <c r="N170" i="3" s="1"/>
  <c r="J171" i="3"/>
  <c r="N171" i="3" s="1"/>
  <c r="J172" i="3"/>
  <c r="N172" i="3" s="1"/>
  <c r="J173" i="3"/>
  <c r="N173" i="3" s="1"/>
  <c r="J174" i="3"/>
  <c r="N174" i="3" s="1"/>
  <c r="J2" i="3"/>
  <c r="N5" i="3" l="1"/>
  <c r="N4" i="3"/>
  <c r="N2" i="3"/>
  <c r="N9" i="3"/>
  <c r="N126" i="3"/>
  <c r="N57" i="3"/>
  <c r="T106" i="3"/>
  <c r="T18" i="3" l="1"/>
  <c r="T17" i="3" l="1"/>
  <c r="T19" i="3"/>
  <c r="T20" i="3"/>
  <c r="T21" i="3"/>
  <c r="T22" i="3"/>
  <c r="T23" i="3"/>
  <c r="T24" i="3"/>
  <c r="T25" i="3"/>
  <c r="T26" i="3"/>
  <c r="T27" i="3"/>
  <c r="T28" i="3"/>
  <c r="T29" i="3"/>
  <c r="T30" i="3"/>
  <c r="T31" i="3"/>
  <c r="T32" i="3"/>
  <c r="T33" i="3"/>
  <c r="T34" i="3"/>
  <c r="T35" i="3"/>
  <c r="T36" i="3"/>
  <c r="T37" i="3"/>
  <c r="T38" i="3"/>
  <c r="T39" i="3"/>
  <c r="T40" i="3"/>
  <c r="T41" i="3"/>
  <c r="T42" i="3"/>
  <c r="T43" i="3"/>
  <c r="T44" i="3"/>
  <c r="T45" i="3"/>
  <c r="T46" i="3"/>
  <c r="T47" i="3"/>
  <c r="T48" i="3"/>
  <c r="T49" i="3"/>
  <c r="T50" i="3"/>
  <c r="T51" i="3"/>
  <c r="T52" i="3"/>
  <c r="T53" i="3"/>
  <c r="T54" i="3"/>
  <c r="T55" i="3"/>
  <c r="T56" i="3"/>
  <c r="T57" i="3"/>
  <c r="T58" i="3"/>
  <c r="T59" i="3"/>
  <c r="T60" i="3"/>
  <c r="T61" i="3"/>
  <c r="T62" i="3"/>
  <c r="T63" i="3"/>
  <c r="T64" i="3"/>
  <c r="T65" i="3"/>
  <c r="T66" i="3"/>
  <c r="T67" i="3"/>
  <c r="T68" i="3"/>
  <c r="T69" i="3"/>
  <c r="T70" i="3"/>
  <c r="T71" i="3"/>
  <c r="T72" i="3"/>
  <c r="T73" i="3"/>
  <c r="T74" i="3"/>
  <c r="T75" i="3"/>
  <c r="T76" i="3"/>
  <c r="T77" i="3"/>
  <c r="T78" i="3"/>
  <c r="T79" i="3"/>
  <c r="T80" i="3"/>
  <c r="T81" i="3"/>
  <c r="T82" i="3"/>
  <c r="T83" i="3"/>
  <c r="T84" i="3"/>
  <c r="T85" i="3"/>
  <c r="T86" i="3"/>
  <c r="T87" i="3"/>
  <c r="T88" i="3"/>
  <c r="T89" i="3"/>
  <c r="T90" i="3"/>
  <c r="T91" i="3"/>
  <c r="T92" i="3"/>
  <c r="T93" i="3"/>
  <c r="T94" i="3"/>
  <c r="T95" i="3"/>
  <c r="T96" i="3"/>
  <c r="T97" i="3"/>
  <c r="T98" i="3"/>
  <c r="T99" i="3"/>
  <c r="T100" i="3"/>
  <c r="T101" i="3"/>
  <c r="T102" i="3"/>
  <c r="T103" i="3"/>
  <c r="T104" i="3"/>
  <c r="T105" i="3"/>
  <c r="T4" i="3"/>
  <c r="Y4" i="3" l="1"/>
</calcChain>
</file>

<file path=xl/comments1.xml><?xml version="1.0" encoding="utf-8"?>
<comments xmlns="http://schemas.openxmlformats.org/spreadsheetml/2006/main">
  <authors>
    <author>BECARIO INGENIERIA</author>
  </authors>
  <commentList>
    <comment ref="C73" authorId="0" shapeId="0">
      <text>
        <r>
          <rPr>
            <b/>
            <sz val="9"/>
            <color indexed="81"/>
            <rFont val="Tahoma"/>
            <family val="2"/>
          </rPr>
          <t xml:space="preserve">BECARIO INGENIERIA: FALTA CODIGO EN SISTEMA 
</t>
        </r>
      </text>
    </comment>
    <comment ref="C111" authorId="0" shapeId="0">
      <text>
        <r>
          <rPr>
            <b/>
            <sz val="9"/>
            <color indexed="81"/>
            <rFont val="Tahoma"/>
            <family val="2"/>
          </rPr>
          <t xml:space="preserve">BECARIO INGENIERIA: FALTA CODIGO EN SISTEMA (HA0211)
</t>
        </r>
      </text>
    </comment>
  </commentList>
</comments>
</file>

<file path=xl/sharedStrings.xml><?xml version="1.0" encoding="utf-8"?>
<sst xmlns="http://schemas.openxmlformats.org/spreadsheetml/2006/main" count="609" uniqueCount="322">
  <si>
    <t>PLUNGER</t>
  </si>
  <si>
    <t>G04</t>
  </si>
  <si>
    <t>G05</t>
  </si>
  <si>
    <t>APZ 225</t>
  </si>
  <si>
    <t>A25S-SCLPR09-27AE</t>
  </si>
  <si>
    <t>KYOCERA</t>
  </si>
  <si>
    <t>PWLNR2525M-08</t>
  </si>
  <si>
    <t>MITSUBISHI</t>
  </si>
  <si>
    <t>A32S-PDUNR15</t>
  </si>
  <si>
    <t>KGDR2525M-2T06</t>
  </si>
  <si>
    <t>A25S-SCLPL09-27AE</t>
  </si>
  <si>
    <t>PDHNR2525M-15</t>
  </si>
  <si>
    <t>KGBAR2525M22-15</t>
  </si>
  <si>
    <t>A32S-AWLNR08-D400</t>
  </si>
  <si>
    <t>TUNGALOY</t>
  </si>
  <si>
    <t xml:space="preserve">GSH-357  </t>
  </si>
  <si>
    <t>DAIKING</t>
  </si>
  <si>
    <t>DWLNR2525M08</t>
  </si>
  <si>
    <t>S25S-WWLNR08-28E</t>
  </si>
  <si>
    <t>A32S-ACLNR12-D400</t>
  </si>
  <si>
    <t>G06</t>
  </si>
  <si>
    <t>DAITOU</t>
  </si>
  <si>
    <t>S25M-AYXXR16</t>
  </si>
  <si>
    <t>G07</t>
  </si>
  <si>
    <t>DCLNR2525M-12</t>
  </si>
  <si>
    <t>S25R-PTUNR16-30</t>
  </si>
  <si>
    <t>GSH-345</t>
  </si>
  <si>
    <t>G09</t>
  </si>
  <si>
    <t>BIG</t>
  </si>
  <si>
    <t>APZ 264</t>
  </si>
  <si>
    <t>A20Q-PWLNR06-D250</t>
  </si>
  <si>
    <t>A40T-AWLNR08-D500</t>
  </si>
  <si>
    <t>A25RPDQNR15</t>
  </si>
  <si>
    <t>DWLR2525M08</t>
  </si>
  <si>
    <t>DCLNR2525M12</t>
  </si>
  <si>
    <t>A40TPDUNR15</t>
  </si>
  <si>
    <t>GIFVR5032B-502C</t>
  </si>
  <si>
    <t>A20R-SVZBR11-D250</t>
  </si>
  <si>
    <t>SVPBR2525M-16N</t>
  </si>
  <si>
    <t>PUMP HUB</t>
  </si>
  <si>
    <t>PCLNR2525M-12</t>
  </si>
  <si>
    <t>A25R-PCLNR12-D320</t>
  </si>
  <si>
    <t>G08</t>
  </si>
  <si>
    <t>YUKIWA</t>
  </si>
  <si>
    <t>HOLDERS</t>
  </si>
  <si>
    <t>A40T-DWLNR08-50</t>
  </si>
  <si>
    <t>HUB</t>
  </si>
  <si>
    <t>PDJNR2525M-15</t>
  </si>
  <si>
    <t>S40T-PWLNL08-50</t>
  </si>
  <si>
    <t>A40T-SVJBL16-50AE</t>
  </si>
  <si>
    <t>A25S-SVJBL11-30AE</t>
  </si>
  <si>
    <t>PVLNL2525M-16Q</t>
  </si>
  <si>
    <t>S40T-PCLNR12-50</t>
  </si>
  <si>
    <t>MISUMI</t>
  </si>
  <si>
    <t>G12</t>
  </si>
  <si>
    <t>G13</t>
  </si>
  <si>
    <t>KIGBAL4032-22</t>
  </si>
  <si>
    <t>KIGBAR4032-22</t>
  </si>
  <si>
    <t>KIGBAR3525-16</t>
  </si>
  <si>
    <t>A12M-SDUCR07-D160</t>
  </si>
  <si>
    <t>PVPNR2525M-16Q</t>
  </si>
  <si>
    <t>COVER HUB</t>
  </si>
  <si>
    <t>BBT40-HDC 6S110</t>
  </si>
  <si>
    <t>NT TOOLS</t>
  </si>
  <si>
    <t>BBT40-HDC 4S-90</t>
  </si>
  <si>
    <t>BT4O-ER11-100</t>
  </si>
  <si>
    <t>BT40-NBS13-75</t>
  </si>
  <si>
    <t>PISTON</t>
  </si>
  <si>
    <t>GSH-396</t>
  </si>
  <si>
    <t>DAICHI</t>
  </si>
  <si>
    <t>KGBAL2525M22-15</t>
  </si>
  <si>
    <t>ASSY</t>
  </si>
  <si>
    <t>E16X-STLPR11-18A-2/3</t>
  </si>
  <si>
    <t>A16Q-SVJCR08-20AE</t>
  </si>
  <si>
    <t>A08X-SCLCR06-10AE</t>
  </si>
  <si>
    <t>A20R-SDUCR11-27AE</t>
  </si>
  <si>
    <t>A32S-SVJBL16-40AE</t>
  </si>
  <si>
    <t>A25S-SDQCR11-30AE</t>
  </si>
  <si>
    <t>PMR-3005K-RA (motor) / CHK-6.0/K-265</t>
  </si>
  <si>
    <t>DUMMY</t>
  </si>
  <si>
    <t>NAKANISHI</t>
  </si>
  <si>
    <t>DWLNR2525M-12</t>
  </si>
  <si>
    <t>KGDR2525M-3T06</t>
  </si>
  <si>
    <t>A16Q-SVUBR11-20AE</t>
  </si>
  <si>
    <t>SHAFT</t>
  </si>
  <si>
    <t>DTGNR2020K-16</t>
  </si>
  <si>
    <t>S16M-PTUNL16-20</t>
  </si>
  <si>
    <t>DTGNL2020K-16</t>
  </si>
  <si>
    <t xml:space="preserve">A16Q-STLPL11-18AE </t>
  </si>
  <si>
    <t xml:space="preserve">A16Q-STLPR11-18AE </t>
  </si>
  <si>
    <t>BBT30-HDC10S-90</t>
  </si>
  <si>
    <t>BBT30-HDC6S-90</t>
  </si>
  <si>
    <t>BBT30-HDC5S-90</t>
  </si>
  <si>
    <t>BBT30-HDC8-45</t>
  </si>
  <si>
    <t>SLEEVE</t>
  </si>
  <si>
    <t>HOUSING</t>
  </si>
  <si>
    <t>KIGBAL3525-16</t>
  </si>
  <si>
    <t>GFVL2525M-1502C</t>
  </si>
  <si>
    <t>BBT30-FMH16-37-35</t>
  </si>
  <si>
    <t>BEARING CAP</t>
  </si>
  <si>
    <t>POKOLM /  AURA</t>
  </si>
  <si>
    <t>ZV9</t>
  </si>
  <si>
    <t>BRACKET</t>
  </si>
  <si>
    <t xml:space="preserve">BBT30-HDC15-90 </t>
  </si>
  <si>
    <t xml:space="preserve">BBT30-HDC16-90 </t>
  </si>
  <si>
    <t>OULET WATER</t>
  </si>
  <si>
    <t>BT30-PHC13A-90</t>
  </si>
  <si>
    <t>LINEA</t>
  </si>
  <si>
    <t>PROCESO</t>
  </si>
  <si>
    <t>MARCA</t>
  </si>
  <si>
    <t>INSERTO</t>
  </si>
  <si>
    <t>MAX</t>
  </si>
  <si>
    <t>MIN</t>
  </si>
  <si>
    <t>KGBAR2525M22-15 (maquinado adicional)</t>
  </si>
  <si>
    <t>SR26C100   (pin,bearing,super roll,protector roll)</t>
  </si>
  <si>
    <t>H-HSJWEL1006-80-P9.00-W2.00-WF0-TKC (SKH51 (TiCN))</t>
  </si>
  <si>
    <t>CPMT090308PP</t>
  </si>
  <si>
    <t>WNMG080408XQ</t>
  </si>
  <si>
    <t xml:space="preserve">DNMG150408XP </t>
  </si>
  <si>
    <t>GDM2020N-020PM</t>
  </si>
  <si>
    <t>VBMT110308VF</t>
  </si>
  <si>
    <t xml:space="preserve">DNMG150408PQ </t>
  </si>
  <si>
    <t>GST-147K</t>
  </si>
  <si>
    <t>WNMG080408C</t>
  </si>
  <si>
    <t>XGMM4020-200R-EJF</t>
  </si>
  <si>
    <t>CNMG120408KQ</t>
  </si>
  <si>
    <t>YWMT16T308-ZF　</t>
  </si>
  <si>
    <t>CNMG120408</t>
  </si>
  <si>
    <t>TNMG160408</t>
  </si>
  <si>
    <t>VBMT110304HQ</t>
  </si>
  <si>
    <t>WNMG060408GS</t>
  </si>
  <si>
    <t>WNMG080412</t>
  </si>
  <si>
    <t>DNMG150408PH</t>
  </si>
  <si>
    <t>GBA43R200-020MY PR1215</t>
  </si>
  <si>
    <t>GBA43R200-020MY PV7040</t>
  </si>
  <si>
    <t>GVFR600-040C</t>
  </si>
  <si>
    <t>VBMT160408GP</t>
  </si>
  <si>
    <t xml:space="preserve">INV. MES PASADO </t>
  </si>
  <si>
    <t>STOCK</t>
  </si>
  <si>
    <t>ENTRADA</t>
  </si>
  <si>
    <t>SALIDA</t>
  </si>
  <si>
    <t>CANTIDAD FINAL</t>
  </si>
  <si>
    <t xml:space="preserve">BT30-NBS10-75 </t>
  </si>
  <si>
    <t>A20Q-PCLNL0904-D250  (E20S-SCLCL09-D220)</t>
  </si>
  <si>
    <t>BT30K-M10-45  MEV20-M10-06-3T</t>
  </si>
  <si>
    <t xml:space="preserve">BT30-SGC20-50 </t>
  </si>
  <si>
    <t xml:space="preserve">BT30-SGC8-75 </t>
  </si>
  <si>
    <t xml:space="preserve">BT30-NBS8-75 </t>
  </si>
  <si>
    <t>BT-30-NBS13-45</t>
  </si>
  <si>
    <t xml:space="preserve">BT-30-PHC20A-90 </t>
  </si>
  <si>
    <t xml:space="preserve">BT-30-HDC22A-90 </t>
  </si>
  <si>
    <t xml:space="preserve">BT-30-NBS8-90 </t>
  </si>
  <si>
    <t xml:space="preserve">BT30-NBS13-45/NL    </t>
  </si>
  <si>
    <t xml:space="preserve">BT30-NBS13-45            </t>
  </si>
  <si>
    <t xml:space="preserve">BT30-NBS13-75/NL    </t>
  </si>
  <si>
    <t xml:space="preserve">BT30-NBS8-45 </t>
  </si>
  <si>
    <t xml:space="preserve">BT30-NBS8-60 </t>
  </si>
  <si>
    <t xml:space="preserve">BT30-NBS8-75  </t>
  </si>
  <si>
    <t xml:space="preserve">BT30-NBS6-90     </t>
  </si>
  <si>
    <t xml:space="preserve">BT30-HDC22A-45(HDP-22  55-60Nm)       </t>
  </si>
  <si>
    <t xml:space="preserve">BT30K-M12-45 </t>
  </si>
  <si>
    <t xml:space="preserve">BT30-HDC16A-60 </t>
  </si>
  <si>
    <t xml:space="preserve">BT30-HDC07A-60 </t>
  </si>
  <si>
    <t xml:space="preserve">ST10-MEGA3S-120 </t>
  </si>
  <si>
    <t xml:space="preserve">BT30-HDC22A-45 </t>
  </si>
  <si>
    <t>BT30-NBS16N-60</t>
  </si>
  <si>
    <t>BT30-NBS16-60</t>
  </si>
  <si>
    <t xml:space="preserve">BBT30-FMA25.4-45   </t>
  </si>
  <si>
    <t xml:space="preserve">BT 30 JIS B 6339       </t>
  </si>
  <si>
    <t xml:space="preserve">BBT30-CK5-120    </t>
  </si>
  <si>
    <t xml:space="preserve">BT30-NBS16-105   </t>
  </si>
  <si>
    <t xml:space="preserve">BBT30-FMH16-37-35      </t>
  </si>
  <si>
    <t xml:space="preserve">BT30-NBS16-60/NL   </t>
  </si>
  <si>
    <t xml:space="preserve">BT30-NBS13-60     </t>
  </si>
  <si>
    <t xml:space="preserve">BBT30-FMA25.4-45    </t>
  </si>
  <si>
    <t xml:space="preserve">BT 30 JIS B 6339         </t>
  </si>
  <si>
    <t xml:space="preserve">BBT30-CK5-120   </t>
  </si>
  <si>
    <t xml:space="preserve">BT30-NBS16-60    </t>
  </si>
  <si>
    <t xml:space="preserve">BBT30-FMC16-45  </t>
  </si>
  <si>
    <t xml:space="preserve">BBT30-MEGA13N-60    </t>
  </si>
  <si>
    <t xml:space="preserve">BBT30-MEGA20D-65  </t>
  </si>
  <si>
    <t xml:space="preserve">BBT30-HMC25S-90   </t>
  </si>
  <si>
    <t xml:space="preserve">BBT30-MEGA 16N-60   </t>
  </si>
  <si>
    <t xml:space="preserve">BBT30-MEGA20N-60     </t>
  </si>
  <si>
    <t xml:space="preserve">BBT30-MEGA13N-90   </t>
  </si>
  <si>
    <t>T12M-SCLCR06-14AE   (A12M-SCLCR06 14AE)</t>
  </si>
  <si>
    <t>ST32-NBS13-150</t>
  </si>
  <si>
    <t>K32-SK10-120</t>
  </si>
  <si>
    <t>NIKKEN</t>
  </si>
  <si>
    <t xml:space="preserve">BT30-NBS13-60 </t>
  </si>
  <si>
    <t xml:space="preserve">BBT30-FMH22-47-45    </t>
  </si>
  <si>
    <t xml:space="preserve">BT30-HDC16A-75     </t>
  </si>
  <si>
    <t xml:space="preserve">BT30-PHC10A-90     </t>
  </si>
  <si>
    <t xml:space="preserve">BT30-STM12-90    </t>
  </si>
  <si>
    <t xml:space="preserve">BT30-PHC06SB - 90-C    </t>
  </si>
  <si>
    <t xml:space="preserve">BBT30-FMH22-47-45   </t>
  </si>
  <si>
    <t xml:space="preserve">BT30-PHC08SB - 90   </t>
  </si>
  <si>
    <t xml:space="preserve">BT30-CT25SA - 90    </t>
  </si>
  <si>
    <t xml:space="preserve">BT30-STM18-90      </t>
  </si>
  <si>
    <t xml:space="preserve">BT30-PHC16A-90    </t>
  </si>
  <si>
    <t xml:space="preserve">BT30-HDC16A-75   </t>
  </si>
  <si>
    <t xml:space="preserve">BT30-HDC22A-75  </t>
  </si>
  <si>
    <t>FOTO</t>
  </si>
  <si>
    <t>MOVIMEINTO</t>
  </si>
  <si>
    <t>CODIGO DEL PRODUCTO</t>
  </si>
  <si>
    <t>NOMBRE</t>
  </si>
  <si>
    <t>CANTIDAD</t>
  </si>
  <si>
    <t>PROVEEDOR / CLIENTE</t>
  </si>
  <si>
    <t>RECEPCION/ ENTREGA</t>
  </si>
  <si>
    <t>PRECIO UNITARIO</t>
  </si>
  <si>
    <t>COSTO</t>
  </si>
  <si>
    <t>CODIGO</t>
  </si>
  <si>
    <t>HA0001</t>
  </si>
  <si>
    <t>HA0082</t>
  </si>
  <si>
    <t>HA0024</t>
  </si>
  <si>
    <t>HA0065</t>
  </si>
  <si>
    <t>HA0067</t>
  </si>
  <si>
    <t>HA0083</t>
  </si>
  <si>
    <t>HA0020</t>
  </si>
  <si>
    <t>HA0069</t>
  </si>
  <si>
    <t>HA0017</t>
  </si>
  <si>
    <t>HA0002</t>
  </si>
  <si>
    <t>HA0003</t>
  </si>
  <si>
    <t>HA0004</t>
  </si>
  <si>
    <t>HA0005</t>
  </si>
  <si>
    <t>HA0104</t>
  </si>
  <si>
    <t>HA0008</t>
  </si>
  <si>
    <t>HA0009</t>
  </si>
  <si>
    <t>HA0010</t>
  </si>
  <si>
    <t>HA0011</t>
  </si>
  <si>
    <t>HA0012</t>
  </si>
  <si>
    <t>HA0013</t>
  </si>
  <si>
    <t>HA0014</t>
  </si>
  <si>
    <t>HA0015</t>
  </si>
  <si>
    <t>HA0016</t>
  </si>
  <si>
    <t>HA0018</t>
  </si>
  <si>
    <t>HA0019</t>
  </si>
  <si>
    <t>HA0119</t>
  </si>
  <si>
    <t>HA0126</t>
  </si>
  <si>
    <t>HA0184</t>
  </si>
  <si>
    <t>HA0127</t>
  </si>
  <si>
    <t>HA0226</t>
  </si>
  <si>
    <t>HA0129</t>
  </si>
  <si>
    <t>HA0128</t>
  </si>
  <si>
    <t>HA0120</t>
  </si>
  <si>
    <t>HA0162</t>
  </si>
  <si>
    <t xml:space="preserve">HA0170 </t>
  </si>
  <si>
    <t>HA0043</t>
  </si>
  <si>
    <t>HA0034</t>
  </si>
  <si>
    <t>HA0044</t>
  </si>
  <si>
    <t>HA0045</t>
  </si>
  <si>
    <t>HA0215</t>
  </si>
  <si>
    <t>HA0037</t>
  </si>
  <si>
    <t>HA0036</t>
  </si>
  <si>
    <t>HA0099</t>
  </si>
  <si>
    <t>HA0138</t>
  </si>
  <si>
    <t>HA0048</t>
  </si>
  <si>
    <t>HA0185</t>
  </si>
  <si>
    <t>HA0122</t>
  </si>
  <si>
    <t>HA0101</t>
  </si>
  <si>
    <t>HA0156</t>
  </si>
  <si>
    <t>HA0132</t>
  </si>
  <si>
    <t>HA0133</t>
  </si>
  <si>
    <t>HA0096</t>
  </si>
  <si>
    <t>HA0056</t>
  </si>
  <si>
    <t>HA0134</t>
  </si>
  <si>
    <t>HA0137</t>
  </si>
  <si>
    <t>HA0136</t>
  </si>
  <si>
    <t>HA0094</t>
  </si>
  <si>
    <t>HA0073</t>
  </si>
  <si>
    <t>HA0154</t>
  </si>
  <si>
    <t>HA0076</t>
  </si>
  <si>
    <t>HA0173</t>
  </si>
  <si>
    <t>HA0102</t>
  </si>
  <si>
    <t>HA0091</t>
  </si>
  <si>
    <t>HA0093</t>
  </si>
  <si>
    <t>HA0077</t>
  </si>
  <si>
    <t>HA0078</t>
  </si>
  <si>
    <t>HA0079</t>
  </si>
  <si>
    <t>HA0080</t>
  </si>
  <si>
    <t>HA0084</t>
  </si>
  <si>
    <t>HA0171</t>
  </si>
  <si>
    <t>HA0071</t>
  </si>
  <si>
    <t>HA0177</t>
  </si>
  <si>
    <t>HA0052</t>
  </si>
  <si>
    <t>HA0087</t>
  </si>
  <si>
    <t>BT30-HDC22A-45</t>
  </si>
  <si>
    <t>HA0135</t>
  </si>
  <si>
    <t>HA0188</t>
  </si>
  <si>
    <t>HA0023</t>
  </si>
  <si>
    <t>HA0179</t>
  </si>
  <si>
    <t>HA0180</t>
  </si>
  <si>
    <t>HA0028</t>
  </si>
  <si>
    <t>HA0202</t>
  </si>
  <si>
    <t>HA0203</t>
  </si>
  <si>
    <t>HA0204</t>
  </si>
  <si>
    <t>HA0205</t>
  </si>
  <si>
    <t>HA0206</t>
  </si>
  <si>
    <t>HA0207</t>
  </si>
  <si>
    <t>HA0208</t>
  </si>
  <si>
    <t>HA0209</t>
  </si>
  <si>
    <t>HA0210</t>
  </si>
  <si>
    <t>HA0211</t>
  </si>
  <si>
    <t>A20R-SVZBR11-25AE (maquinado adicional)</t>
  </si>
  <si>
    <t>HA0017 1</t>
  </si>
  <si>
    <t>HA0017 2</t>
  </si>
  <si>
    <t>HA0017 3</t>
  </si>
  <si>
    <t>MFH040R-04-5T-M</t>
  </si>
  <si>
    <t>HA0187</t>
  </si>
  <si>
    <t xml:space="preserve">BT30-NBS13-90NL    </t>
  </si>
  <si>
    <t>S16M-PWLNR06-D200 / A16M-PWLNR06-D200</t>
  </si>
  <si>
    <t>HA0088</t>
  </si>
  <si>
    <t>HA0174</t>
  </si>
  <si>
    <t>HA0227</t>
  </si>
  <si>
    <t>E08L-STLPR09-10AN (A08K-STUPR09-D100)</t>
  </si>
  <si>
    <t>HA0230</t>
  </si>
  <si>
    <t>HA0153</t>
  </si>
  <si>
    <t>SPL0118-02</t>
  </si>
  <si>
    <t>HA0003 (1)</t>
  </si>
  <si>
    <t>HA0025</t>
  </si>
  <si>
    <t>DANIEL STAFF</t>
  </si>
  <si>
    <t>22 5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</si>
</sst>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_-[$$-80A]* #,##0.00_-;\-[$$-80A]* #,##0.00_-;_-[$$-80A]* &quot;-&quot;??_-;_-@_-"/>
  </numFmts>
  <fonts count="13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6"/>
      <color theme="1"/>
      <name val="Bahnschrift Light"/>
      <family val="2"/>
    </font>
    <font>
      <b/>
      <sz val="9"/>
      <color indexed="81"/>
      <name val="Tahoma"/>
      <family val="2"/>
    </font>
    <font>
      <b/>
      <sz val="12"/>
      <color theme="1"/>
      <name val="Arial Black"/>
      <family val="2"/>
    </font>
  </fonts>
  <fills count="4">
    <fill>
      <patternFill patternType="none"/>
    </fill>
    <fill>
      <patternFill patternType="gray125"/>
    </fill>
    <fill>
      <patternFill patternType="solid">
        <fgColor theme="1" tint="0.499984740745262"/>
        <bgColor indexed="64"/>
      </patternFill>
    </fill>
    <fill>
      <patternFill patternType="solid">
        <fgColor theme="0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indexed="64"/>
      </bottom>
      <diagonal/>
    </border>
    <border>
      <left/>
      <right/>
      <top style="medium">
        <color auto="1"/>
      </top>
      <bottom style="medium">
        <color indexed="64"/>
      </bottom>
      <diagonal/>
    </border>
    <border>
      <left/>
      <right style="thin">
        <color auto="1"/>
      </right>
      <top style="medium">
        <color auto="1"/>
      </top>
      <bottom style="medium">
        <color indexed="64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indexed="64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/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/>
      <top style="thin">
        <color auto="1"/>
      </top>
      <bottom/>
      <diagonal/>
    </border>
    <border>
      <left/>
      <right style="thin">
        <color auto="1"/>
      </right>
      <top/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08">
    <xf numFmtId="0" fontId="0" fillId="0" borderId="0" xfId="0"/>
    <xf numFmtId="0" fontId="0" fillId="0" borderId="32" xfId="0" applyBorder="1"/>
    <xf numFmtId="0" fontId="0" fillId="0" borderId="38" xfId="0" applyBorder="1"/>
    <xf numFmtId="0" fontId="0" fillId="0" borderId="39" xfId="0" applyBorder="1"/>
    <xf numFmtId="0" fontId="0" fillId="0" borderId="40" xfId="0" applyBorder="1"/>
    <xf numFmtId="0" fontId="6" fillId="0" borderId="28" xfId="0" applyFont="1" applyFill="1" applyBorder="1" applyAlignment="1">
      <alignment horizontal="center" vertical="center"/>
    </xf>
    <xf numFmtId="0" fontId="6" fillId="0" borderId="28" xfId="0" applyFont="1" applyBorder="1" applyAlignment="1">
      <alignment horizontal="center" vertical="center"/>
    </xf>
    <xf numFmtId="0" fontId="6" fillId="0" borderId="39" xfId="0" applyFont="1" applyBorder="1" applyAlignment="1">
      <alignment horizontal="center" vertical="center"/>
    </xf>
    <xf numFmtId="0" fontId="6" fillId="0" borderId="38" xfId="0" applyFont="1" applyFill="1" applyBorder="1" applyAlignment="1">
      <alignment horizontal="center" vertical="center"/>
    </xf>
    <xf numFmtId="0" fontId="6" fillId="0" borderId="32" xfId="0" applyFont="1" applyFill="1" applyBorder="1" applyAlignment="1">
      <alignment horizontal="center" vertical="center"/>
    </xf>
    <xf numFmtId="0" fontId="6" fillId="0" borderId="39" xfId="0" applyFont="1" applyFill="1" applyBorder="1" applyAlignment="1">
      <alignment horizontal="center" vertical="center"/>
    </xf>
    <xf numFmtId="0" fontId="6" fillId="0" borderId="38" xfId="0" applyFont="1" applyBorder="1" applyAlignment="1">
      <alignment horizontal="center" vertical="center"/>
    </xf>
    <xf numFmtId="0" fontId="6" fillId="0" borderId="32" xfId="0" applyFont="1" applyBorder="1" applyAlignment="1">
      <alignment horizontal="center" vertical="center"/>
    </xf>
    <xf numFmtId="0" fontId="6" fillId="0" borderId="40" xfId="0" applyFont="1" applyBorder="1" applyAlignment="1">
      <alignment horizontal="center" vertical="center"/>
    </xf>
    <xf numFmtId="0" fontId="6" fillId="0" borderId="3" xfId="0" applyFont="1" applyFill="1" applyBorder="1" applyAlignment="1">
      <alignment horizontal="center" vertical="center"/>
    </xf>
    <xf numFmtId="0" fontId="6" fillId="0" borderId="4" xfId="0" applyFont="1" applyFill="1" applyBorder="1" applyAlignment="1">
      <alignment horizontal="center" vertical="center"/>
    </xf>
    <xf numFmtId="0" fontId="6" fillId="0" borderId="40" xfId="0" applyFont="1" applyFill="1" applyBorder="1" applyAlignment="1">
      <alignment horizontal="center" vertical="center"/>
    </xf>
    <xf numFmtId="0" fontId="6" fillId="0" borderId="33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 wrapText="1"/>
    </xf>
    <xf numFmtId="0" fontId="6" fillId="0" borderId="7" xfId="0" applyFont="1" applyFill="1" applyBorder="1" applyAlignment="1">
      <alignment horizontal="center" vertical="center"/>
    </xf>
    <xf numFmtId="0" fontId="6" fillId="0" borderId="14" xfId="0" applyFont="1" applyFill="1" applyBorder="1" applyAlignment="1">
      <alignment horizontal="center" vertical="center"/>
    </xf>
    <xf numFmtId="0" fontId="6" fillId="0" borderId="32" xfId="0" applyFont="1" applyFill="1" applyBorder="1" applyAlignment="1">
      <alignment horizontal="center" vertical="center" wrapText="1"/>
    </xf>
    <xf numFmtId="0" fontId="6" fillId="0" borderId="39" xfId="0" applyFont="1" applyFill="1" applyBorder="1" applyAlignment="1">
      <alignment horizontal="center" vertical="center" wrapText="1"/>
    </xf>
    <xf numFmtId="0" fontId="7" fillId="0" borderId="23" xfId="0" applyFont="1" applyBorder="1" applyAlignment="1">
      <alignment horizontal="center" vertical="center"/>
    </xf>
    <xf numFmtId="0" fontId="6" fillId="0" borderId="20" xfId="0" applyFont="1" applyBorder="1"/>
    <xf numFmtId="0" fontId="0" fillId="0" borderId="16" xfId="0" applyBorder="1"/>
    <xf numFmtId="0" fontId="0" fillId="0" borderId="40" xfId="0" applyFill="1" applyBorder="1" applyAlignment="1">
      <alignment horizontal="center" vertical="center" wrapText="1"/>
    </xf>
    <xf numFmtId="0" fontId="0" fillId="0" borderId="2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7" fillId="0" borderId="21" xfId="0" applyFont="1" applyBorder="1" applyAlignment="1">
      <alignment horizontal="center" vertical="center"/>
    </xf>
    <xf numFmtId="0" fontId="6" fillId="0" borderId="18" xfId="0" applyFont="1" applyBorder="1"/>
    <xf numFmtId="0" fontId="0" fillId="0" borderId="11" xfId="0" applyBorder="1"/>
    <xf numFmtId="0" fontId="0" fillId="0" borderId="32" xfId="0" applyFill="1" applyBorder="1" applyAlignment="1">
      <alignment horizontal="center" vertical="center" wrapText="1"/>
    </xf>
    <xf numFmtId="0" fontId="0" fillId="0" borderId="21" xfId="0" applyBorder="1" applyAlignment="1">
      <alignment horizontal="center" vertical="center" wrapText="1"/>
    </xf>
    <xf numFmtId="0" fontId="7" fillId="0" borderId="22" xfId="0" applyFont="1" applyBorder="1" applyAlignment="1">
      <alignment horizontal="center" vertical="center"/>
    </xf>
    <xf numFmtId="0" fontId="6" fillId="0" borderId="19" xfId="0" applyFont="1" applyBorder="1"/>
    <xf numFmtId="0" fontId="0" fillId="0" borderId="13" xfId="0" applyBorder="1"/>
    <xf numFmtId="0" fontId="0" fillId="0" borderId="39" xfId="0" applyFill="1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6" fillId="0" borderId="8" xfId="0" applyFont="1" applyFill="1" applyBorder="1"/>
    <xf numFmtId="0" fontId="0" fillId="0" borderId="9" xfId="0" applyFill="1" applyBorder="1"/>
    <xf numFmtId="0" fontId="0" fillId="0" borderId="38" xfId="0" applyFill="1" applyBorder="1" applyAlignment="1">
      <alignment horizontal="center" vertical="center" wrapText="1"/>
    </xf>
    <xf numFmtId="0" fontId="6" fillId="0" borderId="12" xfId="0" applyFont="1" applyFill="1" applyBorder="1"/>
    <xf numFmtId="0" fontId="0" fillId="0" borderId="13" xfId="0" applyFill="1" applyBorder="1"/>
    <xf numFmtId="0" fontId="6" fillId="0" borderId="10" xfId="0" applyFont="1" applyFill="1" applyBorder="1"/>
    <xf numFmtId="0" fontId="0" fillId="0" borderId="11" xfId="0" applyFill="1" applyBorder="1"/>
    <xf numFmtId="0" fontId="7" fillId="0" borderId="1" xfId="0" applyFont="1" applyBorder="1" applyAlignment="1">
      <alignment horizontal="center" vertical="center"/>
    </xf>
    <xf numFmtId="0" fontId="6" fillId="0" borderId="26" xfId="0" applyFont="1" applyFill="1" applyBorder="1"/>
    <xf numFmtId="0" fontId="0" fillId="0" borderId="15" xfId="0" applyFill="1" applyBorder="1"/>
    <xf numFmtId="0" fontId="0" fillId="0" borderId="28" xfId="0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6" fillId="0" borderId="8" xfId="0" applyFont="1" applyBorder="1"/>
    <xf numFmtId="0" fontId="6" fillId="0" borderId="10" xfId="0" applyFont="1" applyBorder="1"/>
    <xf numFmtId="0" fontId="6" fillId="0" borderId="12" xfId="0" applyFont="1" applyBorder="1"/>
    <xf numFmtId="0" fontId="0" fillId="0" borderId="31" xfId="0" applyBorder="1" applyAlignment="1">
      <alignment horizontal="center" vertical="center" wrapText="1"/>
    </xf>
    <xf numFmtId="0" fontId="6" fillId="0" borderId="25" xfId="0" applyFont="1" applyBorder="1"/>
    <xf numFmtId="0" fontId="6" fillId="0" borderId="34" xfId="0" applyFont="1" applyFill="1" applyBorder="1"/>
    <xf numFmtId="0" fontId="6" fillId="0" borderId="30" xfId="0" applyFont="1" applyFill="1" applyBorder="1"/>
    <xf numFmtId="0" fontId="6" fillId="0" borderId="25" xfId="0" applyFont="1" applyFill="1" applyBorder="1"/>
    <xf numFmtId="0" fontId="0" fillId="0" borderId="38" xfId="0" applyFill="1" applyBorder="1"/>
    <xf numFmtId="0" fontId="0" fillId="0" borderId="9" xfId="0" applyBorder="1"/>
    <xf numFmtId="0" fontId="6" fillId="0" borderId="8" xfId="0" applyFont="1" applyFill="1" applyBorder="1" applyAlignment="1"/>
    <xf numFmtId="0" fontId="6" fillId="0" borderId="10" xfId="0" applyFont="1" applyFill="1" applyBorder="1" applyAlignment="1"/>
    <xf numFmtId="0" fontId="6" fillId="0" borderId="12" xfId="0" applyFont="1" applyFill="1" applyBorder="1" applyAlignment="1"/>
    <xf numFmtId="0" fontId="6" fillId="0" borderId="17" xfId="0" applyFont="1" applyFill="1" applyBorder="1" applyAlignment="1"/>
    <xf numFmtId="0" fontId="6" fillId="0" borderId="18" xfId="0" applyFont="1" applyFill="1" applyBorder="1" applyAlignment="1"/>
    <xf numFmtId="0" fontId="0" fillId="0" borderId="32" xfId="0" applyBorder="1" applyAlignment="1">
      <alignment horizontal="center" vertical="center" wrapText="1"/>
    </xf>
    <xf numFmtId="0" fontId="6" fillId="0" borderId="35" xfId="0" applyFont="1" applyFill="1" applyBorder="1" applyAlignment="1"/>
    <xf numFmtId="0" fontId="0" fillId="0" borderId="36" xfId="0" applyFill="1" applyBorder="1"/>
    <xf numFmtId="0" fontId="0" fillId="0" borderId="33" xfId="0" applyFill="1" applyBorder="1" applyAlignment="1">
      <alignment horizontal="center" vertical="center" wrapText="1"/>
    </xf>
    <xf numFmtId="0" fontId="6" fillId="0" borderId="27" xfId="0" applyFont="1" applyFill="1" applyBorder="1" applyAlignment="1"/>
    <xf numFmtId="0" fontId="0" fillId="0" borderId="15" xfId="0" applyBorder="1"/>
    <xf numFmtId="0" fontId="6" fillId="0" borderId="20" xfId="0" applyFont="1" applyFill="1" applyBorder="1" applyAlignment="1"/>
    <xf numFmtId="0" fontId="0" fillId="0" borderId="16" xfId="0" applyFill="1" applyBorder="1"/>
    <xf numFmtId="0" fontId="6" fillId="0" borderId="19" xfId="0" applyFont="1" applyFill="1" applyBorder="1" applyAlignment="1"/>
    <xf numFmtId="0" fontId="6" fillId="0" borderId="30" xfId="0" applyFont="1" applyBorder="1"/>
    <xf numFmtId="0" fontId="6" fillId="0" borderId="34" xfId="0" applyFont="1" applyBorder="1"/>
    <xf numFmtId="0" fontId="6" fillId="0" borderId="29" xfId="0" applyFont="1" applyBorder="1"/>
    <xf numFmtId="0" fontId="0" fillId="0" borderId="38" xfId="0" applyBorder="1" applyAlignment="1">
      <alignment horizontal="center" vertical="center" wrapText="1"/>
    </xf>
    <xf numFmtId="0" fontId="0" fillId="0" borderId="32" xfId="0" applyFill="1" applyBorder="1"/>
    <xf numFmtId="0" fontId="0" fillId="0" borderId="39" xfId="0" applyFill="1" applyBorder="1"/>
    <xf numFmtId="0" fontId="0" fillId="0" borderId="39" xfId="0" applyBorder="1" applyAlignment="1">
      <alignment horizontal="center" vertical="center" wrapText="1"/>
    </xf>
    <xf numFmtId="0" fontId="6" fillId="0" borderId="41" xfId="0" applyFont="1" applyFill="1" applyBorder="1"/>
    <xf numFmtId="0" fontId="6" fillId="0" borderId="17" xfId="0" applyFont="1" applyFill="1" applyBorder="1"/>
    <xf numFmtId="0" fontId="6" fillId="0" borderId="18" xfId="0" applyFont="1" applyFill="1" applyBorder="1"/>
    <xf numFmtId="0" fontId="0" fillId="0" borderId="21" xfId="0" applyFill="1" applyBorder="1" applyAlignment="1">
      <alignment horizontal="center" vertical="center" wrapText="1"/>
    </xf>
    <xf numFmtId="0" fontId="6" fillId="0" borderId="18" xfId="0" applyFont="1" applyBorder="1" applyAlignment="1"/>
    <xf numFmtId="0" fontId="6" fillId="0" borderId="30" xfId="0" applyFont="1" applyFill="1" applyBorder="1" applyAlignment="1"/>
    <xf numFmtId="0" fontId="0" fillId="0" borderId="40" xfId="0" applyFill="1" applyBorder="1"/>
    <xf numFmtId="0" fontId="0" fillId="0" borderId="33" xfId="0" applyFill="1" applyBorder="1"/>
    <xf numFmtId="0" fontId="1" fillId="2" borderId="0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5" fillId="2" borderId="5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 wrapText="1"/>
    </xf>
    <xf numFmtId="0" fontId="7" fillId="0" borderId="14" xfId="0" applyFont="1" applyBorder="1" applyAlignment="1">
      <alignment horizontal="center" vertical="center"/>
    </xf>
    <xf numFmtId="0" fontId="6" fillId="0" borderId="17" xfId="0" applyFont="1" applyBorder="1"/>
    <xf numFmtId="0" fontId="0" fillId="0" borderId="4" xfId="0" applyFill="1" applyBorder="1" applyAlignment="1">
      <alignment horizontal="center" vertical="center" wrapText="1"/>
    </xf>
    <xf numFmtId="0" fontId="6" fillId="0" borderId="37" xfId="0" applyFont="1" applyFill="1" applyBorder="1"/>
    <xf numFmtId="0" fontId="6" fillId="0" borderId="41" xfId="0" applyFont="1" applyFill="1" applyBorder="1" applyAlignment="1"/>
    <xf numFmtId="0" fontId="6" fillId="0" borderId="4" xfId="0" applyFont="1" applyBorder="1" applyAlignment="1">
      <alignment horizontal="center" vertical="center"/>
    </xf>
    <xf numFmtId="0" fontId="6" fillId="0" borderId="41" xfId="0" applyFont="1" applyBorder="1"/>
    <xf numFmtId="0" fontId="6" fillId="0" borderId="17" xfId="0" applyFont="1" applyBorder="1" applyAlignment="1"/>
    <xf numFmtId="0" fontId="6" fillId="0" borderId="23" xfId="0" applyFont="1" applyFill="1" applyBorder="1" applyAlignment="1">
      <alignment horizontal="center" vertical="center"/>
    </xf>
    <xf numFmtId="0" fontId="6" fillId="0" borderId="21" xfId="0" applyFont="1" applyBorder="1" applyAlignment="1">
      <alignment horizontal="center" vertical="center"/>
    </xf>
    <xf numFmtId="0" fontId="6" fillId="0" borderId="22" xfId="0" applyFont="1" applyBorder="1" applyAlignment="1">
      <alignment horizontal="center" vertical="center"/>
    </xf>
    <xf numFmtId="0" fontId="6" fillId="0" borderId="22" xfId="0" applyFont="1" applyFill="1" applyBorder="1"/>
    <xf numFmtId="0" fontId="0" fillId="0" borderId="36" xfId="0" applyBorder="1"/>
    <xf numFmtId="0" fontId="0" fillId="0" borderId="3" xfId="0" applyFill="1" applyBorder="1" applyAlignment="1">
      <alignment horizontal="center" vertical="center" wrapText="1"/>
    </xf>
    <xf numFmtId="0" fontId="6" fillId="0" borderId="14" xfId="0" applyFont="1" applyBorder="1" applyAlignment="1">
      <alignment horizontal="center" vertical="center"/>
    </xf>
    <xf numFmtId="0" fontId="0" fillId="0" borderId="11" xfId="0" applyBorder="1" applyAlignment="1">
      <alignment wrapText="1"/>
    </xf>
    <xf numFmtId="0" fontId="6" fillId="0" borderId="23" xfId="0" applyFont="1" applyBorder="1" applyAlignment="1">
      <alignment horizontal="center" vertical="center"/>
    </xf>
    <xf numFmtId="0" fontId="6" fillId="0" borderId="42" xfId="0" applyFont="1" applyFill="1" applyBorder="1"/>
    <xf numFmtId="0" fontId="6" fillId="0" borderId="33" xfId="0" applyFont="1" applyBorder="1" applyAlignment="1">
      <alignment horizontal="center" vertical="center"/>
    </xf>
    <xf numFmtId="0" fontId="6" fillId="0" borderId="22" xfId="0" applyFont="1" applyFill="1" applyBorder="1" applyAlignment="1">
      <alignment horizontal="center" vertical="center"/>
    </xf>
    <xf numFmtId="0" fontId="0" fillId="0" borderId="31" xfId="0" applyFill="1" applyBorder="1" applyAlignment="1">
      <alignment horizontal="center" vertical="center" wrapText="1"/>
    </xf>
    <xf numFmtId="0" fontId="7" fillId="0" borderId="7" xfId="0" applyFont="1" applyBorder="1" applyAlignment="1">
      <alignment horizontal="center" vertical="center"/>
    </xf>
    <xf numFmtId="0" fontId="6" fillId="0" borderId="43" xfId="0" applyFont="1" applyBorder="1"/>
    <xf numFmtId="0" fontId="0" fillId="0" borderId="24" xfId="0" applyBorder="1"/>
    <xf numFmtId="0" fontId="0" fillId="0" borderId="7" xfId="0" applyFill="1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6" fillId="0" borderId="27" xfId="0" applyFont="1" applyFill="1" applyBorder="1"/>
    <xf numFmtId="0" fontId="0" fillId="0" borderId="1" xfId="0" applyFill="1" applyBorder="1" applyAlignment="1">
      <alignment horizontal="center" vertical="center" wrapText="1"/>
    </xf>
    <xf numFmtId="0" fontId="0" fillId="0" borderId="23" xfId="0" applyFill="1" applyBorder="1" applyAlignment="1">
      <alignment horizontal="center" vertical="center" wrapText="1"/>
    </xf>
    <xf numFmtId="0" fontId="6" fillId="0" borderId="35" xfId="0" applyFont="1" applyFill="1" applyBorder="1"/>
    <xf numFmtId="0" fontId="0" fillId="0" borderId="33" xfId="0" applyBorder="1" applyAlignment="1">
      <alignment horizontal="center" vertical="center" wrapText="1"/>
    </xf>
    <xf numFmtId="0" fontId="6" fillId="0" borderId="42" xfId="0" applyFont="1" applyBorder="1"/>
    <xf numFmtId="0" fontId="7" fillId="0" borderId="6" xfId="0" applyFont="1" applyBorder="1" applyAlignment="1">
      <alignment horizontal="center" vertical="center"/>
    </xf>
    <xf numFmtId="0" fontId="6" fillId="0" borderId="44" xfId="0" applyFont="1" applyFill="1" applyBorder="1"/>
    <xf numFmtId="0" fontId="0" fillId="0" borderId="45" xfId="0" applyFill="1" applyBorder="1"/>
    <xf numFmtId="0" fontId="0" fillId="0" borderId="6" xfId="0" applyBorder="1" applyAlignment="1">
      <alignment horizontal="center" vertical="center" wrapText="1"/>
    </xf>
    <xf numFmtId="0" fontId="0" fillId="0" borderId="33" xfId="0" applyBorder="1"/>
    <xf numFmtId="0" fontId="8" fillId="0" borderId="41" xfId="0" applyFont="1" applyFill="1" applyBorder="1"/>
    <xf numFmtId="0" fontId="6" fillId="0" borderId="3" xfId="0" applyFont="1" applyBorder="1" applyAlignment="1">
      <alignment horizontal="center" vertical="center"/>
    </xf>
    <xf numFmtId="0" fontId="6" fillId="0" borderId="46" xfId="0" applyFont="1" applyFill="1" applyBorder="1"/>
    <xf numFmtId="0" fontId="6" fillId="0" borderId="47" xfId="0" applyFont="1" applyFill="1" applyBorder="1"/>
    <xf numFmtId="0" fontId="0" fillId="0" borderId="24" xfId="0" applyFill="1" applyBorder="1"/>
    <xf numFmtId="0" fontId="10" fillId="0" borderId="48" xfId="0" applyFont="1" applyBorder="1" applyAlignment="1" applyProtection="1">
      <alignment horizontal="left"/>
      <protection locked="0"/>
    </xf>
    <xf numFmtId="0" fontId="10" fillId="0" borderId="49" xfId="0" quotePrefix="1" applyFont="1" applyFill="1" applyBorder="1" applyAlignment="1" applyProtection="1">
      <alignment horizontal="left"/>
      <protection locked="0"/>
    </xf>
    <xf numFmtId="0" fontId="10" fillId="0" borderId="49" xfId="0" quotePrefix="1" applyFont="1" applyFill="1" applyBorder="1" applyAlignment="1" applyProtection="1">
      <alignment horizontal="left"/>
      <protection hidden="1"/>
    </xf>
    <xf numFmtId="0" fontId="10" fillId="0" borderId="49" xfId="0" applyFont="1" applyBorder="1" applyAlignment="1" applyProtection="1">
      <alignment horizontal="center" vertical="center"/>
      <protection locked="0"/>
    </xf>
    <xf numFmtId="164" fontId="10" fillId="0" borderId="49" xfId="0" applyNumberFormat="1" applyFont="1" applyBorder="1" applyAlignment="1" applyProtection="1">
      <alignment horizontal="left"/>
      <protection locked="0"/>
    </xf>
    <xf numFmtId="164" fontId="10" fillId="0" borderId="50" xfId="0" applyNumberFormat="1" applyFont="1" applyBorder="1" applyAlignment="1" applyProtection="1">
      <alignment horizontal="left"/>
      <protection locked="0"/>
    </xf>
    <xf numFmtId="14" fontId="10" fillId="0" borderId="49" xfId="0" applyNumberFormat="1" applyFont="1" applyBorder="1" applyAlignment="1" applyProtection="1">
      <alignment horizontal="center" vertical="center"/>
      <protection locked="0"/>
    </xf>
    <xf numFmtId="0" fontId="0" fillId="0" borderId="44" xfId="0" applyBorder="1"/>
    <xf numFmtId="0" fontId="0" fillId="0" borderId="0" xfId="0" applyBorder="1"/>
    <xf numFmtId="0" fontId="10" fillId="0" borderId="44" xfId="0" applyFont="1" applyBorder="1" applyAlignment="1" applyProtection="1">
      <alignment horizontal="left"/>
      <protection locked="0"/>
    </xf>
    <xf numFmtId="0" fontId="10" fillId="0" borderId="0" xfId="0" quotePrefix="1" applyFont="1" applyFill="1" applyBorder="1" applyAlignment="1" applyProtection="1">
      <alignment horizontal="left"/>
      <protection locked="0"/>
    </xf>
    <xf numFmtId="0" fontId="10" fillId="0" borderId="0" xfId="0" quotePrefix="1" applyFont="1" applyFill="1" applyBorder="1" applyAlignment="1" applyProtection="1">
      <alignment horizontal="left"/>
      <protection hidden="1"/>
    </xf>
    <xf numFmtId="0" fontId="0" fillId="0" borderId="0" xfId="0" applyAlignment="1">
      <alignment horizontal="center" vertical="center"/>
    </xf>
    <xf numFmtId="0" fontId="10" fillId="0" borderId="51" xfId="0" applyFont="1" applyFill="1" applyBorder="1" applyAlignment="1" applyProtection="1">
      <alignment horizontal="left"/>
      <protection hidden="1"/>
    </xf>
    <xf numFmtId="0" fontId="0" fillId="0" borderId="8" xfId="0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0" fontId="0" fillId="0" borderId="10" xfId="0" applyFill="1" applyBorder="1" applyAlignment="1">
      <alignment horizontal="center" vertical="center" wrapText="1"/>
    </xf>
    <xf numFmtId="0" fontId="0" fillId="0" borderId="11" xfId="0" applyFill="1" applyBorder="1" applyAlignment="1">
      <alignment horizontal="center" vertical="center" wrapText="1"/>
    </xf>
    <xf numFmtId="0" fontId="0" fillId="0" borderId="12" xfId="0" applyFill="1" applyBorder="1" applyAlignment="1">
      <alignment horizontal="center" vertical="center" wrapText="1"/>
    </xf>
    <xf numFmtId="0" fontId="0" fillId="0" borderId="13" xfId="0" applyFill="1" applyBorder="1" applyAlignment="1">
      <alignment horizontal="center" vertical="center" wrapText="1"/>
    </xf>
    <xf numFmtId="0" fontId="0" fillId="0" borderId="27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/>
    </xf>
    <xf numFmtId="0" fontId="6" fillId="0" borderId="0" xfId="0" applyFont="1" applyFill="1" applyBorder="1" applyAlignment="1">
      <alignment horizontal="center" vertical="center"/>
    </xf>
    <xf numFmtId="0" fontId="12" fillId="0" borderId="48" xfId="0" applyFont="1" applyBorder="1" applyAlignment="1" applyProtection="1">
      <alignment horizontal="left" vertical="center"/>
      <protection locked="0"/>
    </xf>
    <xf numFmtId="0" fontId="12" fillId="0" borderId="49" xfId="0" quotePrefix="1" applyFont="1" applyFill="1" applyBorder="1" applyAlignment="1" applyProtection="1">
      <alignment horizontal="left" vertical="center" wrapText="1"/>
      <protection locked="0"/>
    </xf>
    <xf numFmtId="0" fontId="12" fillId="0" borderId="49" xfId="0" quotePrefix="1" applyFont="1" applyFill="1" applyBorder="1" applyAlignment="1" applyProtection="1">
      <alignment horizontal="left" vertical="center"/>
      <protection hidden="1"/>
    </xf>
    <xf numFmtId="0" fontId="12" fillId="0" borderId="49" xfId="0" applyFont="1" applyBorder="1" applyAlignment="1" applyProtection="1">
      <alignment horizontal="center" vertical="center"/>
      <protection locked="0"/>
    </xf>
    <xf numFmtId="14" fontId="12" fillId="0" borderId="49" xfId="0" applyNumberFormat="1" applyFont="1" applyBorder="1" applyAlignment="1" applyProtection="1">
      <alignment horizontal="left" vertical="center"/>
      <protection locked="0"/>
    </xf>
    <xf numFmtId="164" fontId="12" fillId="0" borderId="49" xfId="0" applyNumberFormat="1" applyFont="1" applyBorder="1" applyAlignment="1" applyProtection="1">
      <alignment horizontal="left" vertical="center"/>
      <protection locked="0"/>
    </xf>
    <xf numFmtId="164" fontId="12" fillId="0" borderId="50" xfId="0" applyNumberFormat="1" applyFont="1" applyBorder="1" applyAlignment="1" applyProtection="1">
      <alignment horizontal="left" vertical="center"/>
      <protection locked="0"/>
    </xf>
    <xf numFmtId="0" fontId="7" fillId="0" borderId="7" xfId="0" applyFont="1" applyBorder="1" applyAlignment="1">
      <alignment horizontal="center" vertical="center"/>
    </xf>
    <xf numFmtId="0" fontId="7" fillId="0" borderId="14" xfId="0" applyFont="1" applyBorder="1" applyAlignment="1">
      <alignment horizontal="center" vertical="center"/>
    </xf>
    <xf numFmtId="0" fontId="7" fillId="0" borderId="21" xfId="0" applyFont="1" applyBorder="1" applyAlignment="1">
      <alignment horizontal="center" vertical="center"/>
    </xf>
    <xf numFmtId="0" fontId="7" fillId="0" borderId="22" xfId="0" applyFont="1" applyBorder="1" applyAlignment="1">
      <alignment horizontal="center" vertical="center"/>
    </xf>
    <xf numFmtId="0" fontId="7" fillId="0" borderId="14" xfId="0" applyFont="1" applyBorder="1" applyAlignment="1">
      <alignment horizontal="center" vertical="center" wrapText="1"/>
    </xf>
    <xf numFmtId="0" fontId="7" fillId="0" borderId="21" xfId="0" applyFont="1" applyBorder="1" applyAlignment="1">
      <alignment horizontal="center" vertical="center" wrapText="1"/>
    </xf>
    <xf numFmtId="0" fontId="7" fillId="0" borderId="22" xfId="0" applyFont="1" applyBorder="1" applyAlignment="1">
      <alignment horizontal="center" vertical="center" wrapText="1"/>
    </xf>
    <xf numFmtId="0" fontId="0" fillId="0" borderId="4" xfId="0" applyBorder="1"/>
    <xf numFmtId="0" fontId="6" fillId="0" borderId="7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0" fontId="0" fillId="0" borderId="43" xfId="0" applyFill="1" applyBorder="1" applyAlignment="1">
      <alignment horizontal="center" vertical="center" wrapText="1"/>
    </xf>
    <xf numFmtId="0" fontId="0" fillId="0" borderId="24" xfId="0" applyFill="1" applyBorder="1" applyAlignment="1">
      <alignment horizontal="center" vertical="center" wrapText="1"/>
    </xf>
    <xf numFmtId="0" fontId="9" fillId="0" borderId="14" xfId="0" applyFont="1" applyFill="1" applyBorder="1" applyAlignment="1">
      <alignment horizontal="left" vertical="center" wrapText="1"/>
    </xf>
    <xf numFmtId="0" fontId="0" fillId="0" borderId="14" xfId="0" applyFill="1" applyBorder="1" applyAlignment="1">
      <alignment horizontal="center" vertical="center" wrapText="1"/>
    </xf>
    <xf numFmtId="0" fontId="0" fillId="0" borderId="22" xfId="0" applyFill="1" applyBorder="1"/>
    <xf numFmtId="0" fontId="0" fillId="0" borderId="22" xfId="0" applyFill="1" applyBorder="1" applyAlignment="1">
      <alignment horizontal="center" vertical="center" wrapText="1"/>
    </xf>
    <xf numFmtId="0" fontId="9" fillId="0" borderId="38" xfId="0" applyFont="1" applyFill="1" applyBorder="1" applyAlignment="1">
      <alignment horizontal="left" vertical="center" wrapText="1"/>
    </xf>
    <xf numFmtId="0" fontId="6" fillId="3" borderId="12" xfId="0" applyFont="1" applyFill="1" applyBorder="1"/>
    <xf numFmtId="0" fontId="7" fillId="0" borderId="7" xfId="0" applyFont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 wrapText="1"/>
    </xf>
    <xf numFmtId="0" fontId="2" fillId="0" borderId="6" xfId="0" applyFont="1" applyFill="1" applyBorder="1" applyAlignment="1">
      <alignment horizontal="center" vertical="center" wrapText="1"/>
    </xf>
    <xf numFmtId="0" fontId="2" fillId="0" borderId="7" xfId="0" applyFont="1" applyFill="1" applyBorder="1" applyAlignment="1">
      <alignment horizontal="center" vertical="center" wrapText="1"/>
    </xf>
    <xf numFmtId="0" fontId="7" fillId="0" borderId="14" xfId="0" applyFont="1" applyBorder="1" applyAlignment="1">
      <alignment horizontal="center" vertical="center"/>
    </xf>
    <xf numFmtId="0" fontId="7" fillId="0" borderId="21" xfId="0" applyFont="1" applyBorder="1" applyAlignment="1">
      <alignment horizontal="center" vertical="center"/>
    </xf>
    <xf numFmtId="0" fontId="7" fillId="0" borderId="22" xfId="0" applyFont="1" applyBorder="1" applyAlignment="1">
      <alignment horizontal="center" vertical="center"/>
    </xf>
    <xf numFmtId="0" fontId="7" fillId="0" borderId="23" xfId="0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7" fillId="0" borderId="7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0" fontId="2" fillId="0" borderId="34" xfId="0" applyFont="1" applyFill="1" applyBorder="1" applyAlignment="1">
      <alignment horizontal="center" vertical="center" wrapText="1"/>
    </xf>
    <xf numFmtId="0" fontId="2" fillId="0" borderId="29" xfId="0" applyFont="1" applyFill="1" applyBorder="1" applyAlignment="1">
      <alignment horizontal="center" vertical="center" wrapText="1"/>
    </xf>
    <xf numFmtId="0" fontId="2" fillId="0" borderId="30" xfId="0" applyFont="1" applyFill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/>
    </xf>
    <xf numFmtId="0" fontId="7" fillId="0" borderId="3" xfId="0" applyFont="1" applyBorder="1" applyAlignment="1">
      <alignment horizontal="center" vertical="center"/>
    </xf>
    <xf numFmtId="0" fontId="7" fillId="0" borderId="6" xfId="0" applyFont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7" fillId="0" borderId="7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</cellXfs>
  <cellStyles count="1">
    <cellStyle name="Normal" xfId="0" builtinId="0"/>
  </cellStyles>
  <dxfs count="9"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colors>
    <mruColors>
      <color rgb="FFCC3300"/>
      <color rgb="FFCCCCFF"/>
      <color rgb="FFFF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microsoft.com/office/2007/relationships/hdphoto" Target="../media/hdphoto4.wdp"/><Relationship Id="rId18" Type="http://schemas.openxmlformats.org/officeDocument/2006/relationships/image" Target="../media/image12.png"/><Relationship Id="rId26" Type="http://schemas.openxmlformats.org/officeDocument/2006/relationships/image" Target="../media/image16.png"/><Relationship Id="rId39" Type="http://schemas.microsoft.com/office/2007/relationships/hdphoto" Target="../media/hdphoto17.wdp"/><Relationship Id="rId21" Type="http://schemas.microsoft.com/office/2007/relationships/hdphoto" Target="../media/hdphoto8.wdp"/><Relationship Id="rId34" Type="http://schemas.openxmlformats.org/officeDocument/2006/relationships/image" Target="../media/image20.png"/><Relationship Id="rId7" Type="http://schemas.openxmlformats.org/officeDocument/2006/relationships/image" Target="../media/image6.png"/><Relationship Id="rId12" Type="http://schemas.openxmlformats.org/officeDocument/2006/relationships/image" Target="../media/image9.png"/><Relationship Id="rId17" Type="http://schemas.microsoft.com/office/2007/relationships/hdphoto" Target="../media/hdphoto6.wdp"/><Relationship Id="rId25" Type="http://schemas.microsoft.com/office/2007/relationships/hdphoto" Target="../media/hdphoto10.wdp"/><Relationship Id="rId33" Type="http://schemas.microsoft.com/office/2007/relationships/hdphoto" Target="../media/hdphoto14.wdp"/><Relationship Id="rId38" Type="http://schemas.openxmlformats.org/officeDocument/2006/relationships/image" Target="../media/image22.png"/><Relationship Id="rId2" Type="http://schemas.openxmlformats.org/officeDocument/2006/relationships/image" Target="../media/image2.png"/><Relationship Id="rId16" Type="http://schemas.openxmlformats.org/officeDocument/2006/relationships/image" Target="../media/image11.png"/><Relationship Id="rId20" Type="http://schemas.openxmlformats.org/officeDocument/2006/relationships/image" Target="../media/image13.png"/><Relationship Id="rId29" Type="http://schemas.microsoft.com/office/2007/relationships/hdphoto" Target="../media/hdphoto12.wdp"/><Relationship Id="rId1" Type="http://schemas.openxmlformats.org/officeDocument/2006/relationships/image" Target="../media/image1.png"/><Relationship Id="rId6" Type="http://schemas.microsoft.com/office/2007/relationships/hdphoto" Target="../media/hdphoto1.wdp"/><Relationship Id="rId11" Type="http://schemas.openxmlformats.org/officeDocument/2006/relationships/image" Target="../media/image8.jpeg"/><Relationship Id="rId24" Type="http://schemas.openxmlformats.org/officeDocument/2006/relationships/image" Target="../media/image15.png"/><Relationship Id="rId32" Type="http://schemas.openxmlformats.org/officeDocument/2006/relationships/image" Target="../media/image19.png"/><Relationship Id="rId37" Type="http://schemas.microsoft.com/office/2007/relationships/hdphoto" Target="../media/hdphoto16.wdp"/><Relationship Id="rId5" Type="http://schemas.openxmlformats.org/officeDocument/2006/relationships/image" Target="../media/image5.png"/><Relationship Id="rId15" Type="http://schemas.microsoft.com/office/2007/relationships/hdphoto" Target="../media/hdphoto5.wdp"/><Relationship Id="rId23" Type="http://schemas.microsoft.com/office/2007/relationships/hdphoto" Target="../media/hdphoto9.wdp"/><Relationship Id="rId28" Type="http://schemas.openxmlformats.org/officeDocument/2006/relationships/image" Target="../media/image17.png"/><Relationship Id="rId36" Type="http://schemas.openxmlformats.org/officeDocument/2006/relationships/image" Target="../media/image21.png"/><Relationship Id="rId10" Type="http://schemas.microsoft.com/office/2007/relationships/hdphoto" Target="../media/hdphoto3.wdp"/><Relationship Id="rId19" Type="http://schemas.microsoft.com/office/2007/relationships/hdphoto" Target="../media/hdphoto7.wdp"/><Relationship Id="rId31" Type="http://schemas.microsoft.com/office/2007/relationships/hdphoto" Target="../media/hdphoto13.wdp"/><Relationship Id="rId4" Type="http://schemas.openxmlformats.org/officeDocument/2006/relationships/image" Target="../media/image4.png"/><Relationship Id="rId9" Type="http://schemas.openxmlformats.org/officeDocument/2006/relationships/image" Target="../media/image7.png"/><Relationship Id="rId14" Type="http://schemas.openxmlformats.org/officeDocument/2006/relationships/image" Target="../media/image10.png"/><Relationship Id="rId22" Type="http://schemas.openxmlformats.org/officeDocument/2006/relationships/image" Target="../media/image14.png"/><Relationship Id="rId27" Type="http://schemas.microsoft.com/office/2007/relationships/hdphoto" Target="../media/hdphoto11.wdp"/><Relationship Id="rId30" Type="http://schemas.openxmlformats.org/officeDocument/2006/relationships/image" Target="../media/image18.png"/><Relationship Id="rId35" Type="http://schemas.microsoft.com/office/2007/relationships/hdphoto" Target="../media/hdphoto15.wdp"/><Relationship Id="rId8" Type="http://schemas.microsoft.com/office/2007/relationships/hdphoto" Target="../media/hdphoto2.wdp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102837</xdr:colOff>
      <xdr:row>1</xdr:row>
      <xdr:rowOff>59531</xdr:rowOff>
    </xdr:from>
    <xdr:ext cx="619403" cy="526703"/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70525" y="535781"/>
          <a:ext cx="619403" cy="526703"/>
        </a:xfrm>
        <a:prstGeom prst="rect">
          <a:avLst/>
        </a:prstGeom>
      </xdr:spPr>
    </xdr:pic>
    <xdr:clientData/>
  </xdr:oneCellAnchor>
  <xdr:oneCellAnchor>
    <xdr:from>
      <xdr:col>6</xdr:col>
      <xdr:colOff>65880</xdr:colOff>
      <xdr:row>2</xdr:row>
      <xdr:rowOff>57297</xdr:rowOff>
    </xdr:from>
    <xdr:ext cx="670445" cy="504968"/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33568" y="1164578"/>
          <a:ext cx="670445" cy="504968"/>
        </a:xfrm>
        <a:prstGeom prst="rect">
          <a:avLst/>
        </a:prstGeom>
      </xdr:spPr>
    </xdr:pic>
    <xdr:clientData/>
  </xdr:oneCellAnchor>
  <xdr:oneCellAnchor>
    <xdr:from>
      <xdr:col>6</xdr:col>
      <xdr:colOff>33597</xdr:colOff>
      <xdr:row>3</xdr:row>
      <xdr:rowOff>17790</xdr:rowOff>
    </xdr:from>
    <xdr:ext cx="671981" cy="638205"/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b="25661"/>
        <a:stretch/>
      </xdr:blipFill>
      <xdr:spPr>
        <a:xfrm rot="19248817">
          <a:off x="8201285" y="1756103"/>
          <a:ext cx="671981" cy="638205"/>
        </a:xfrm>
        <a:prstGeom prst="rect">
          <a:avLst/>
        </a:prstGeom>
      </xdr:spPr>
    </xdr:pic>
    <xdr:clientData/>
  </xdr:oneCellAnchor>
  <xdr:oneCellAnchor>
    <xdr:from>
      <xdr:col>5</xdr:col>
      <xdr:colOff>2106591</xdr:colOff>
      <xdr:row>4</xdr:row>
      <xdr:rowOff>22927</xdr:rowOff>
    </xdr:from>
    <xdr:ext cx="904664" cy="645742"/>
    <xdr:pic>
      <xdr:nvPicPr>
        <xdr:cNvPr id="6" name="Imagen 5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892" t="31933" b="34354"/>
        <a:stretch/>
      </xdr:blipFill>
      <xdr:spPr>
        <a:xfrm rot="947310">
          <a:off x="9345591" y="2376963"/>
          <a:ext cx="904664" cy="645742"/>
        </a:xfrm>
        <a:prstGeom prst="rect">
          <a:avLst/>
        </a:prstGeom>
      </xdr:spPr>
    </xdr:pic>
    <xdr:clientData/>
  </xdr:oneCellAnchor>
  <xdr:oneCellAnchor>
    <xdr:from>
      <xdr:col>6</xdr:col>
      <xdr:colOff>101107</xdr:colOff>
      <xdr:row>5</xdr:row>
      <xdr:rowOff>83200</xdr:rowOff>
    </xdr:from>
    <xdr:ext cx="619401" cy="526702"/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95380" y="3061927"/>
          <a:ext cx="619401" cy="526702"/>
        </a:xfrm>
        <a:prstGeom prst="rect">
          <a:avLst/>
        </a:prstGeom>
      </xdr:spPr>
    </xdr:pic>
    <xdr:clientData/>
  </xdr:oneCellAnchor>
  <xdr:oneCellAnchor>
    <xdr:from>
      <xdr:col>5</xdr:col>
      <xdr:colOff>2085861</xdr:colOff>
      <xdr:row>5</xdr:row>
      <xdr:rowOff>620940</xdr:rowOff>
    </xdr:from>
    <xdr:ext cx="857250" cy="642938"/>
    <xdr:pic>
      <xdr:nvPicPr>
        <xdr:cNvPr id="8" name="Imagen 7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3250" r="96750">
                      <a14:foregroundMark x1="6750" y1="50667" x2="6750" y2="50667"/>
                      <a14:foregroundMark x1="96750" y1="47667" x2="73500" y2="46000"/>
                      <a14:foregroundMark x1="3250" y1="47667" x2="10750" y2="4900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324861" y="3600904"/>
          <a:ext cx="857250" cy="642938"/>
        </a:xfrm>
        <a:prstGeom prst="rect">
          <a:avLst/>
        </a:prstGeom>
      </xdr:spPr>
    </xdr:pic>
    <xdr:clientData/>
  </xdr:oneCellAnchor>
  <xdr:oneCellAnchor>
    <xdr:from>
      <xdr:col>6</xdr:col>
      <xdr:colOff>60341</xdr:colOff>
      <xdr:row>7</xdr:row>
      <xdr:rowOff>13776</xdr:rowOff>
    </xdr:from>
    <xdr:ext cx="702663" cy="667345"/>
    <xdr:pic>
      <xdr:nvPicPr>
        <xdr:cNvPr id="9" name="Imagen 8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b="25661"/>
        <a:stretch/>
      </xdr:blipFill>
      <xdr:spPr>
        <a:xfrm rot="19248817">
          <a:off x="8228029" y="4276214"/>
          <a:ext cx="702663" cy="667345"/>
        </a:xfrm>
        <a:prstGeom prst="rect">
          <a:avLst/>
        </a:prstGeom>
      </xdr:spPr>
    </xdr:pic>
    <xdr:clientData/>
  </xdr:oneCellAnchor>
  <xdr:oneCellAnchor>
    <xdr:from>
      <xdr:col>6</xdr:col>
      <xdr:colOff>94455</xdr:colOff>
      <xdr:row>8</xdr:row>
      <xdr:rowOff>68891</xdr:rowOff>
    </xdr:from>
    <xdr:ext cx="628233" cy="597078"/>
    <xdr:pic>
      <xdr:nvPicPr>
        <xdr:cNvPr id="10" name="Imagen 9"/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50694" b="63194" l="35532" r="54167">
                      <a14:foregroundMark x1="52431" y1="59809" x2="54167" y2="60417"/>
                      <a14:foregroundMark x1="45023" y1="52691" x2="40394" y2="59549"/>
                      <a14:backgroundMark x1="46296" y1="56858" x2="46296" y2="56858"/>
                      <a14:backgroundMark x1="45486" y1="55990" x2="44444" y2="58160"/>
                    </a14:backgroundRemoval>
                  </a14:imgEffect>
                </a14:imgLayer>
              </a14:imgProps>
            </a:ext>
          </a:extLst>
        </a:blip>
        <a:srcRect l="33453" t="49225" r="44669" b="35235"/>
        <a:stretch/>
      </xdr:blipFill>
      <xdr:spPr>
        <a:xfrm>
          <a:off x="8262143" y="4962360"/>
          <a:ext cx="628233" cy="597078"/>
        </a:xfrm>
        <a:prstGeom prst="rect">
          <a:avLst/>
        </a:prstGeom>
      </xdr:spPr>
    </xdr:pic>
    <xdr:clientData/>
  </xdr:oneCellAnchor>
  <xdr:twoCellAnchor editAs="oneCell">
    <xdr:from>
      <xdr:col>6</xdr:col>
      <xdr:colOff>180181</xdr:colOff>
      <xdr:row>9</xdr:row>
      <xdr:rowOff>85370</xdr:rowOff>
    </xdr:from>
    <xdr:to>
      <xdr:col>6</xdr:col>
      <xdr:colOff>678079</xdr:colOff>
      <xdr:row>9</xdr:row>
      <xdr:rowOff>562664</xdr:rowOff>
    </xdr:to>
    <xdr:pic>
      <xdr:nvPicPr>
        <xdr:cNvPr id="11" name="Imagen 10" descr="10pcs Kyocera WNMG432C/WNMG080408C CA4515 Grade CVD Carbide Insert | eBay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0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7869" y="5609870"/>
          <a:ext cx="497898" cy="47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8731</xdr:colOff>
      <xdr:row>10</xdr:row>
      <xdr:rowOff>161927</xdr:rowOff>
    </xdr:from>
    <xdr:to>
      <xdr:col>7</xdr:col>
      <xdr:colOff>6350</xdr:colOff>
      <xdr:row>10</xdr:row>
      <xdr:rowOff>527598</xdr:rowOff>
    </xdr:to>
    <xdr:pic>
      <xdr:nvPicPr>
        <xdr:cNvPr id="12" name="2 Imagen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38" t="40720" r="27319" b="29292"/>
        <a:stretch>
          <a:fillRect/>
        </a:stretch>
      </xdr:blipFill>
      <xdr:spPr bwMode="auto">
        <a:xfrm>
          <a:off x="8176419" y="6317458"/>
          <a:ext cx="771525" cy="3656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6</xdr:col>
      <xdr:colOff>180181</xdr:colOff>
      <xdr:row>11</xdr:row>
      <xdr:rowOff>93307</xdr:rowOff>
    </xdr:from>
    <xdr:ext cx="497898" cy="477294"/>
    <xdr:pic>
      <xdr:nvPicPr>
        <xdr:cNvPr id="13" name="Imagen 12" descr="10pcs Kyocera WNMG432C/WNMG080408C CA4515 Grade CVD Carbide Insert | eBay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0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7869" y="6879870"/>
          <a:ext cx="497898" cy="47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180181</xdr:colOff>
      <xdr:row>12</xdr:row>
      <xdr:rowOff>97276</xdr:rowOff>
    </xdr:from>
    <xdr:ext cx="497898" cy="477294"/>
    <xdr:pic>
      <xdr:nvPicPr>
        <xdr:cNvPr id="14" name="Imagen 13" descr="10pcs Kyocera WNMG432C/WNMG080408C CA4515 Grade CVD Carbide Insert | eBay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0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7869" y="7514870"/>
          <a:ext cx="497898" cy="47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123031</xdr:colOff>
      <xdr:row>13</xdr:row>
      <xdr:rowOff>116683</xdr:rowOff>
    </xdr:from>
    <xdr:ext cx="555048" cy="555048"/>
    <xdr:pic>
      <xdr:nvPicPr>
        <xdr:cNvPr id="15" name="Imagen 14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7500" b="92500" l="2700" r="95900">
                      <a14:foregroundMark x1="23400" y1="44400" x2="2800" y2="51300"/>
                      <a14:foregroundMark x1="45100" y1="16500" x2="50600" y2="7500"/>
                      <a14:foregroundMark x1="85100" y1="56500" x2="95900" y2="46900"/>
                      <a14:foregroundMark x1="55100" y1="85800" x2="50600" y2="92500"/>
                      <a14:foregroundMark x1="40700" y1="13300" x2="5900" y2="3930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290719" y="8165308"/>
          <a:ext cx="555048" cy="555048"/>
        </a:xfrm>
        <a:prstGeom prst="rect">
          <a:avLst/>
        </a:prstGeom>
      </xdr:spPr>
    </xdr:pic>
    <xdr:clientData/>
  </xdr:oneCellAnchor>
  <xdr:oneCellAnchor>
    <xdr:from>
      <xdr:col>6</xdr:col>
      <xdr:colOff>18256</xdr:colOff>
      <xdr:row>14</xdr:row>
      <xdr:rowOff>130177</xdr:rowOff>
    </xdr:from>
    <xdr:ext cx="733425" cy="471488"/>
    <xdr:pic>
      <xdr:nvPicPr>
        <xdr:cNvPr id="16" name="Imagen 15" descr="Tungaloy - YWMT16T304-ZF T9125 - Other inserts - ToolsUnited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ackgroundRemoval t="10000" b="90556" l="4643" r="96429">
                      <a14:foregroundMark x1="18929" y1="81111" x2="4643" y2="91111"/>
                      <a14:foregroundMark x1="83571" y1="31667" x2="96429" y2="105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5944" y="8809833"/>
          <a:ext cx="733425" cy="4714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113506</xdr:colOff>
      <xdr:row>16</xdr:row>
      <xdr:rowOff>80963</xdr:rowOff>
    </xdr:from>
    <xdr:ext cx="552450" cy="574249"/>
    <xdr:pic>
      <xdr:nvPicPr>
        <xdr:cNvPr id="17" name="Imagen 16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BEBA8EAE-BF5A-486C-A8C5-ECC9F3942E4B}">
              <a14:imgProps xmlns:a14="http://schemas.microsoft.com/office/drawing/2010/main">
                <a14:imgLayer r:embed="rId17">
                  <a14:imgEffect>
                    <a14:backgroundRemoval t="7700" b="91000" l="300" r="97100">
                      <a14:foregroundMark x1="15300" y1="46700" x2="4500" y2="46700"/>
                      <a14:foregroundMark x1="47800" y1="13700" x2="49800" y2="7700"/>
                      <a14:foregroundMark x1="86900" y1="41500" x2="97100" y2="44900"/>
                      <a14:foregroundMark x1="51900" y1="84300" x2="50000" y2="91000"/>
                      <a14:foregroundMark x1="1700" y1="45700" x2="300" y2="4870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281194" y="10022682"/>
          <a:ext cx="552450" cy="574249"/>
        </a:xfrm>
        <a:prstGeom prst="rect">
          <a:avLst/>
        </a:prstGeom>
      </xdr:spPr>
    </xdr:pic>
    <xdr:clientData/>
  </xdr:oneCellAnchor>
  <xdr:oneCellAnchor>
    <xdr:from>
      <xdr:col>6</xdr:col>
      <xdr:colOff>151606</xdr:colOff>
      <xdr:row>17</xdr:row>
      <xdr:rowOff>94457</xdr:rowOff>
    </xdr:from>
    <xdr:ext cx="523875" cy="523875"/>
    <xdr:pic>
      <xdr:nvPicPr>
        <xdr:cNvPr id="18" name="Imagen 17" descr="Amazon.com: Kyocera TNMG 332 PV7005 Grade PVD Cermet, 0 Degree, Triangle,  Negative Rake Angle, Neutral Turning Insert for Continuous and Roughing in  (K) Gray Cast Iron (10 Pieces) : Industrial y Científico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BEBA8EAE-BF5A-486C-A8C5-ECC9F3942E4B}">
              <a14:imgProps xmlns:a14="http://schemas.microsoft.com/office/drawing/2010/main">
                <a14:imgLayer r:embed="rId19">
                  <a14:imgEffect>
                    <a14:backgroundRemoval t="6000" b="93400" l="3600" r="97400">
                      <a14:foregroundMark x1="52500" y1="14300" x2="51600" y2="6000"/>
                      <a14:foregroundMark x1="16400" y1="73600" x2="3600" y2="85900"/>
                      <a14:foregroundMark x1="20300" y1="85100" x2="20700" y2="93400"/>
                      <a14:foregroundMark x1="74600" y1="82500" x2="97400" y2="87600"/>
                      <a14:foregroundMark x1="94000" y1="80400" x2="93400" y2="87600"/>
                      <a14:foregroundMark x1="87800" y1="92500" x2="14300" y2="923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9294" y="10667207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2001948</xdr:colOff>
      <xdr:row>17</xdr:row>
      <xdr:rowOff>434636</xdr:rowOff>
    </xdr:from>
    <xdr:ext cx="1057275" cy="1057275"/>
    <xdr:pic>
      <xdr:nvPicPr>
        <xdr:cNvPr id="19" name="Imagen 18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ackgroundRemoval t="10000" b="90000" l="10000" r="9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240948" y="10925743"/>
          <a:ext cx="1057275" cy="1057275"/>
        </a:xfrm>
        <a:prstGeom prst="rect">
          <a:avLst/>
        </a:prstGeom>
      </xdr:spPr>
    </xdr:pic>
    <xdr:clientData/>
  </xdr:oneCellAnchor>
  <xdr:twoCellAnchor editAs="oneCell">
    <xdr:from>
      <xdr:col>6</xdr:col>
      <xdr:colOff>117589</xdr:colOff>
      <xdr:row>20</xdr:row>
      <xdr:rowOff>105002</xdr:rowOff>
    </xdr:from>
    <xdr:to>
      <xdr:col>6</xdr:col>
      <xdr:colOff>702695</xdr:colOff>
      <xdr:row>20</xdr:row>
      <xdr:rowOff>623454</xdr:rowOff>
    </xdr:to>
    <xdr:pic>
      <xdr:nvPicPr>
        <xdr:cNvPr id="20" name="Imagen 19"/>
        <xdr:cNvPicPr>
          <a:picLocks noChangeAspect="1"/>
        </xdr:cNvPicPr>
      </xdr:nvPicPr>
      <xdr:blipFill rotWithShape="1">
        <a:blip xmlns:r="http://schemas.openxmlformats.org/officeDocument/2006/relationships" r:embed="rId22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ackgroundRemoval t="14222" b="51111" l="11111" r="47556">
                      <a14:foregroundMark x1="18222" y1="42222" x2="11111" y2="47111"/>
                      <a14:foregroundMark x1="32444" y1="19111" x2="40000" y2="28000"/>
                      <a14:foregroundMark x1="42222" y1="31556" x2="45333" y2="41778"/>
                      <a14:foregroundMark x1="46222" y1="44000" x2="47556" y2="47111"/>
                      <a14:foregroundMark x1="28000" y1="15556" x2="31111" y2="19111"/>
                      <a14:foregroundMark x1="28444" y1="15556" x2="25333" y2="20000"/>
                    </a14:backgroundRemoval>
                  </a14:imgEffect>
                </a14:imgLayer>
              </a14:imgProps>
            </a:ext>
          </a:extLst>
        </a:blip>
        <a:srcRect l="8366" t="9934" r="47712" b="44052"/>
        <a:stretch/>
      </xdr:blipFill>
      <xdr:spPr>
        <a:xfrm>
          <a:off x="8285277" y="12570846"/>
          <a:ext cx="585106" cy="534594"/>
        </a:xfrm>
        <a:prstGeom prst="rect">
          <a:avLst/>
        </a:prstGeom>
      </xdr:spPr>
    </xdr:pic>
    <xdr:clientData/>
  </xdr:twoCellAnchor>
  <xdr:twoCellAnchor editAs="oneCell">
    <xdr:from>
      <xdr:col>6</xdr:col>
      <xdr:colOff>63159</xdr:colOff>
      <xdr:row>21</xdr:row>
      <xdr:rowOff>45472</xdr:rowOff>
    </xdr:from>
    <xdr:to>
      <xdr:col>6</xdr:col>
      <xdr:colOff>757123</xdr:colOff>
      <xdr:row>22</xdr:row>
      <xdr:rowOff>107128</xdr:rowOff>
    </xdr:to>
    <xdr:pic>
      <xdr:nvPicPr>
        <xdr:cNvPr id="21" name="Imagen 20" descr="Buy Kyocera WNMG080412 Cermet Turning Insert, Grade: CA515 Online At Best  Price On Moglix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ackgroundRemoval t="10000" b="99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0847" y="13142347"/>
          <a:ext cx="693964" cy="692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52274</xdr:colOff>
      <xdr:row>22</xdr:row>
      <xdr:rowOff>38555</xdr:rowOff>
    </xdr:from>
    <xdr:to>
      <xdr:col>6</xdr:col>
      <xdr:colOff>746238</xdr:colOff>
      <xdr:row>23</xdr:row>
      <xdr:rowOff>100211</xdr:rowOff>
    </xdr:to>
    <xdr:pic>
      <xdr:nvPicPr>
        <xdr:cNvPr id="22" name="Imagen 21" descr="Buy Kyocera WNMG080412 Cermet Turning Insert, Grade: CA515 Online At Best  Price On Moglix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ackgroundRemoval t="10000" b="99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9962" y="13766461"/>
          <a:ext cx="693964" cy="692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8731</xdr:colOff>
      <xdr:row>23</xdr:row>
      <xdr:rowOff>39801</xdr:rowOff>
    </xdr:from>
    <xdr:to>
      <xdr:col>6</xdr:col>
      <xdr:colOff>757124</xdr:colOff>
      <xdr:row>24</xdr:row>
      <xdr:rowOff>143651</xdr:rowOff>
    </xdr:to>
    <xdr:pic>
      <xdr:nvPicPr>
        <xdr:cNvPr id="23" name="Imagen 22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BEBA8EAE-BF5A-486C-A8C5-ECC9F3942E4B}">
              <a14:imgProps xmlns:a14="http://schemas.microsoft.com/office/drawing/2010/main">
                <a14:imgLayer r:embed="rId27">
                  <a14:imgEffect>
                    <a14:backgroundRemoval t="10000" b="90000" l="4400" r="97100">
                      <a14:foregroundMark x1="20700" y1="50900" x2="4400" y2="49400"/>
                      <a14:foregroundMark x1="84200" y1="49100" x2="97100" y2="4750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176419" y="14398739"/>
          <a:ext cx="748393" cy="744406"/>
        </a:xfrm>
        <a:prstGeom prst="rect">
          <a:avLst/>
        </a:prstGeom>
      </xdr:spPr>
    </xdr:pic>
    <xdr:clientData/>
  </xdr:twoCellAnchor>
  <xdr:oneCellAnchor>
    <xdr:from>
      <xdr:col>6</xdr:col>
      <xdr:colOff>63159</xdr:colOff>
      <xdr:row>24</xdr:row>
      <xdr:rowOff>57378</xdr:rowOff>
    </xdr:from>
    <xdr:ext cx="693964" cy="674544"/>
    <xdr:pic>
      <xdr:nvPicPr>
        <xdr:cNvPr id="24" name="Imagen 23" descr="Buy Kyocera WNMG080412 Cermet Turning Insert, Grade: CA515 Online At Best  Price On Moglix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ackgroundRemoval t="10000" b="99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0847" y="15047347"/>
          <a:ext cx="693964" cy="6745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6</xdr:col>
      <xdr:colOff>63160</xdr:colOff>
      <xdr:row>25</xdr:row>
      <xdr:rowOff>165668</xdr:rowOff>
    </xdr:from>
    <xdr:to>
      <xdr:col>6</xdr:col>
      <xdr:colOff>743517</xdr:colOff>
      <xdr:row>26</xdr:row>
      <xdr:rowOff>27687</xdr:rowOff>
    </xdr:to>
    <xdr:pic>
      <xdr:nvPicPr>
        <xdr:cNvPr id="25" name="Imagen 24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BEBA8EAE-BF5A-486C-A8C5-ECC9F3942E4B}">
              <a14:imgProps xmlns:a14="http://schemas.microsoft.com/office/drawing/2010/main">
                <a14:imgLayer r:embed="rId29">
                  <a14:imgEffect>
                    <a14:backgroundRemoval t="5667" b="94333" l="9750" r="90000">
                      <a14:foregroundMark x1="19250" y1="55000" x2="9750" y2="43333"/>
                      <a14:foregroundMark x1="55500" y1="18000" x2="50000" y2="5667"/>
                      <a14:foregroundMark x1="57000" y1="83667" x2="50000" y2="94333"/>
                      <a14:foregroundMark x1="85000" y1="54333" x2="90000" y2="45333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230848" y="15786668"/>
          <a:ext cx="680357" cy="497380"/>
        </a:xfrm>
        <a:prstGeom prst="rect">
          <a:avLst/>
        </a:prstGeom>
      </xdr:spPr>
    </xdr:pic>
    <xdr:clientData/>
  </xdr:twoCellAnchor>
  <xdr:oneCellAnchor>
    <xdr:from>
      <xdr:col>6</xdr:col>
      <xdr:colOff>63159</xdr:colOff>
      <xdr:row>26</xdr:row>
      <xdr:rowOff>65316</xdr:rowOff>
    </xdr:from>
    <xdr:ext cx="693964" cy="674544"/>
    <xdr:pic>
      <xdr:nvPicPr>
        <xdr:cNvPr id="26" name="Imagen 25" descr="Buy Kyocera WNMG080412 Cermet Turning Insert, Grade: CA515 Online At Best  Price On Moglix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ackgroundRemoval t="10000" b="99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0847" y="16317347"/>
          <a:ext cx="693964" cy="6745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6</xdr:col>
      <xdr:colOff>103981</xdr:colOff>
      <xdr:row>27</xdr:row>
      <xdr:rowOff>105569</xdr:rowOff>
    </xdr:from>
    <xdr:to>
      <xdr:col>6</xdr:col>
      <xdr:colOff>729910</xdr:colOff>
      <xdr:row>28</xdr:row>
      <xdr:rowOff>105569</xdr:rowOff>
    </xdr:to>
    <xdr:pic>
      <xdr:nvPicPr>
        <xdr:cNvPr id="27" name="Imagen 26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BEBA8EAE-BF5A-486C-A8C5-ECC9F3942E4B}">
              <a14:imgProps xmlns:a14="http://schemas.microsoft.com/office/drawing/2010/main">
                <a14:imgLayer r:embed="rId31">
                  <a14:imgEffect>
                    <a14:backgroundRemoval t="8667" b="91167" l="5667" r="94667">
                      <a14:foregroundMark x1="11667" y1="76333" x2="5833" y2="79000"/>
                      <a14:foregroundMark x1="82333" y1="77667" x2="94833" y2="80500"/>
                      <a14:foregroundMark x1="51833" y1="11833" x2="52167" y2="8833"/>
                      <a14:foregroundMark x1="64833" y1="88167" x2="65333" y2="91167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271669" y="16988632"/>
          <a:ext cx="625929" cy="638937"/>
        </a:xfrm>
        <a:prstGeom prst="rect">
          <a:avLst/>
        </a:prstGeom>
      </xdr:spPr>
    </xdr:pic>
    <xdr:clientData/>
  </xdr:twoCellAnchor>
  <xdr:twoCellAnchor editAs="oneCell">
    <xdr:from>
      <xdr:col>6</xdr:col>
      <xdr:colOff>88560</xdr:colOff>
      <xdr:row>32</xdr:row>
      <xdr:rowOff>621960</xdr:rowOff>
    </xdr:from>
    <xdr:to>
      <xdr:col>6</xdr:col>
      <xdr:colOff>714489</xdr:colOff>
      <xdr:row>33</xdr:row>
      <xdr:rowOff>621960</xdr:rowOff>
    </xdr:to>
    <xdr:pic>
      <xdr:nvPicPr>
        <xdr:cNvPr id="28" name="Imagen 27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BEBA8EAE-BF5A-486C-A8C5-ECC9F3942E4B}">
              <a14:imgProps xmlns:a14="http://schemas.microsoft.com/office/drawing/2010/main">
                <a14:imgLayer r:embed="rId31">
                  <a14:imgEffect>
                    <a14:backgroundRemoval t="8667" b="91167" l="5667" r="94667">
                      <a14:foregroundMark x1="11667" y1="76333" x2="5833" y2="79000"/>
                      <a14:foregroundMark x1="82333" y1="77667" x2="94833" y2="80500"/>
                      <a14:foregroundMark x1="51833" y1="11833" x2="52167" y2="8833"/>
                      <a14:foregroundMark x1="64833" y1="88167" x2="65333" y2="91167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248310" y="20783210"/>
          <a:ext cx="625929" cy="642907"/>
        </a:xfrm>
        <a:prstGeom prst="rect">
          <a:avLst/>
        </a:prstGeom>
      </xdr:spPr>
    </xdr:pic>
    <xdr:clientData/>
  </xdr:twoCellAnchor>
  <xdr:twoCellAnchor editAs="oneCell">
    <xdr:from>
      <xdr:col>6</xdr:col>
      <xdr:colOff>35946</xdr:colOff>
      <xdr:row>28</xdr:row>
      <xdr:rowOff>59645</xdr:rowOff>
    </xdr:from>
    <xdr:to>
      <xdr:col>7</xdr:col>
      <xdr:colOff>8731</xdr:colOff>
      <xdr:row>29</xdr:row>
      <xdr:rowOff>166928</xdr:rowOff>
    </xdr:to>
    <xdr:pic>
      <xdr:nvPicPr>
        <xdr:cNvPr id="29" name="Imagen 28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BEBA8EAE-BF5A-486C-A8C5-ECC9F3942E4B}">
              <a14:imgProps xmlns:a14="http://schemas.microsoft.com/office/drawing/2010/main">
                <a14:imgLayer r:embed="rId27">
                  <a14:imgEffect>
                    <a14:backgroundRemoval t="10000" b="90000" l="4400" r="97100">
                      <a14:foregroundMark x1="20700" y1="50900" x2="4400" y2="49400"/>
                      <a14:foregroundMark x1="84200" y1="49100" x2="97100" y2="4750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203634" y="17573739"/>
          <a:ext cx="734785" cy="738313"/>
        </a:xfrm>
        <a:prstGeom prst="rect">
          <a:avLst/>
        </a:prstGeom>
      </xdr:spPr>
    </xdr:pic>
    <xdr:clientData/>
  </xdr:twoCellAnchor>
  <xdr:twoCellAnchor editAs="oneCell">
    <xdr:from>
      <xdr:col>6</xdr:col>
      <xdr:colOff>22339</xdr:colOff>
      <xdr:row>29</xdr:row>
      <xdr:rowOff>22794</xdr:rowOff>
    </xdr:from>
    <xdr:to>
      <xdr:col>7</xdr:col>
      <xdr:colOff>8732</xdr:colOff>
      <xdr:row>30</xdr:row>
      <xdr:rowOff>179703</xdr:rowOff>
    </xdr:to>
    <xdr:pic>
      <xdr:nvPicPr>
        <xdr:cNvPr id="30" name="Imagen 29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BEBA8EAE-BF5A-486C-A8C5-ECC9F3942E4B}">
              <a14:imgProps xmlns:a14="http://schemas.microsoft.com/office/drawing/2010/main">
                <a14:imgLayer r:embed="rId33">
                  <a14:imgEffect>
                    <a14:backgroundRemoval t="10000" b="90000" l="2400" r="94400">
                      <a14:foregroundMark x1="15200" y1="58400" x2="2800" y2="59200"/>
                      <a14:foregroundMark x1="82800" y1="40800" x2="94400" y2="2920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190027" y="18167919"/>
          <a:ext cx="748393" cy="787940"/>
        </a:xfrm>
        <a:prstGeom prst="rect">
          <a:avLst/>
        </a:prstGeom>
      </xdr:spPr>
    </xdr:pic>
    <xdr:clientData/>
  </xdr:twoCellAnchor>
  <xdr:twoCellAnchor editAs="oneCell">
    <xdr:from>
      <xdr:col>6</xdr:col>
      <xdr:colOff>8731</xdr:colOff>
      <xdr:row>30</xdr:row>
      <xdr:rowOff>26762</xdr:rowOff>
    </xdr:from>
    <xdr:to>
      <xdr:col>6</xdr:col>
      <xdr:colOff>745370</xdr:colOff>
      <xdr:row>31</xdr:row>
      <xdr:rowOff>219168</xdr:rowOff>
    </xdr:to>
    <xdr:pic>
      <xdr:nvPicPr>
        <xdr:cNvPr id="31" name="Imagen 30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ackgroundRemoval t="10000" b="90000" l="2400" r="93900">
                      <a14:foregroundMark x1="25100" y1="49800" x2="2400" y2="49800"/>
                      <a14:foregroundMark x1="83800" y1="49000" x2="93900" y2="4980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176419" y="18802918"/>
          <a:ext cx="736639" cy="823437"/>
        </a:xfrm>
        <a:prstGeom prst="rect">
          <a:avLst/>
        </a:prstGeom>
      </xdr:spPr>
    </xdr:pic>
    <xdr:clientData/>
  </xdr:twoCellAnchor>
  <xdr:twoCellAnchor editAs="oneCell">
    <xdr:from>
      <xdr:col>6</xdr:col>
      <xdr:colOff>49552</xdr:colOff>
      <xdr:row>31</xdr:row>
      <xdr:rowOff>148660</xdr:rowOff>
    </xdr:from>
    <xdr:to>
      <xdr:col>6</xdr:col>
      <xdr:colOff>708153</xdr:colOff>
      <xdr:row>32</xdr:row>
      <xdr:rowOff>107930</xdr:rowOff>
    </xdr:to>
    <xdr:pic>
      <xdr:nvPicPr>
        <xdr:cNvPr id="32" name="Imagen 31" descr="Amazon.com: Kyocera TNMG 332 PV7005 Grade PVD Cermet, 0 Degree, Triangle,  Negative Rake Angle, Neutral Turning Insert for Continuous and Roughing in  (K) Gray Cast Iron (10 Pieces) : Industrial y Científico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BEBA8EAE-BF5A-486C-A8C5-ECC9F3942E4B}">
              <a14:imgProps xmlns:a14="http://schemas.microsoft.com/office/drawing/2010/main">
                <a14:imgLayer r:embed="rId37">
                  <a14:imgEffect>
                    <a14:backgroundRemoval t="5700" b="95500" l="1700" r="96500">
                      <a14:foregroundMark x1="18700" y1="74600" x2="4100" y2="88600"/>
                      <a14:foregroundMark x1="17400" y1="92800" x2="90700" y2="91400"/>
                      <a14:foregroundMark x1="87700" y1="79000" x2="96500" y2="84000"/>
                      <a14:foregroundMark x1="52400" y1="18800" x2="52100" y2="5800"/>
                      <a14:foregroundMark x1="13000" y1="80900" x2="1700" y2="842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7240" y="19555848"/>
          <a:ext cx="658601" cy="5851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2072378</xdr:colOff>
      <xdr:row>41</xdr:row>
      <xdr:rowOff>519545</xdr:rowOff>
    </xdr:from>
    <xdr:to>
      <xdr:col>7</xdr:col>
      <xdr:colOff>82179</xdr:colOff>
      <xdr:row>43</xdr:row>
      <xdr:rowOff>200421</xdr:rowOff>
    </xdr:to>
    <xdr:pic>
      <xdr:nvPicPr>
        <xdr:cNvPr id="33" name="Imagen 32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10000" b="90000" l="10000" r="9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294060" y="5368636"/>
          <a:ext cx="919255" cy="9277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pageSetUpPr fitToPage="1"/>
  </sheetPr>
  <dimension ref="A1:AC218"/>
  <sheetViews>
    <sheetView tabSelected="1" view="pageBreakPreview" zoomScale="55" zoomScaleNormal="70" zoomScaleSheetLayoutView="55" workbookViewId="0">
      <pane ySplit="1" topLeftCell="A46" activePane="bottomLeft" state="frozen"/>
      <selection pane="bottomLeft" activeCell="N55" sqref="N55"/>
    </sheetView>
  </sheetViews>
  <sheetFormatPr baseColWidth="10" defaultRowHeight="15" x14ac:dyDescent="0.25"/>
  <cols>
    <col min="1" max="1" width="13.85546875" customWidth="1"/>
    <col min="2" max="2" width="8.42578125" customWidth="1"/>
    <col min="3" max="3" width="13.42578125" style="150" customWidth="1"/>
    <col min="4" max="4" width="61.140625" customWidth="1"/>
    <col min="5" max="5" width="15.28515625" customWidth="1"/>
    <col min="6" max="6" width="31.85546875" customWidth="1"/>
    <col min="7" max="7" width="11.5703125" customWidth="1"/>
    <col min="8" max="8" width="16.28515625" customWidth="1"/>
    <col min="9" max="9" width="13.5703125" customWidth="1"/>
    <col min="10" max="10" width="12.85546875" customWidth="1"/>
    <col min="11" max="11" width="11.7109375" customWidth="1"/>
    <col min="12" max="13" width="6.7109375" customWidth="1"/>
    <col min="14" max="14" width="13.5703125" customWidth="1"/>
    <col min="18" max="18" width="28.28515625" customWidth="1"/>
    <col min="19" max="19" width="19" customWidth="1"/>
    <col min="20" max="20" width="42.5703125" customWidth="1"/>
    <col min="21" max="21" width="17.140625" customWidth="1"/>
    <col min="22" max="23" width="44.42578125" customWidth="1"/>
    <col min="24" max="24" width="33" customWidth="1"/>
    <col min="25" max="25" width="27.5703125" customWidth="1"/>
    <col min="26" max="26" width="26.42578125" customWidth="1"/>
  </cols>
  <sheetData>
    <row r="1" spans="1:29" ht="37.5" customHeight="1" thickBot="1" x14ac:dyDescent="0.3">
      <c r="A1" s="90" t="s">
        <v>107</v>
      </c>
      <c r="B1" s="91" t="s">
        <v>108</v>
      </c>
      <c r="C1" s="91" t="s">
        <v>211</v>
      </c>
      <c r="D1" s="92" t="s">
        <v>44</v>
      </c>
      <c r="E1" s="93" t="s">
        <v>109</v>
      </c>
      <c r="F1" s="94" t="s">
        <v>110</v>
      </c>
      <c r="G1" s="93" t="s">
        <v>202</v>
      </c>
      <c r="H1" s="18" t="s">
        <v>137</v>
      </c>
      <c r="I1" s="94" t="s">
        <v>138</v>
      </c>
      <c r="J1" s="95" t="s">
        <v>139</v>
      </c>
      <c r="K1" s="18" t="s">
        <v>140</v>
      </c>
      <c r="L1" s="95" t="s">
        <v>112</v>
      </c>
      <c r="M1" s="95" t="s">
        <v>111</v>
      </c>
      <c r="N1" s="18" t="s">
        <v>141</v>
      </c>
    </row>
    <row r="2" spans="1:29" ht="50.1" customHeight="1" thickBot="1" x14ac:dyDescent="0.35">
      <c r="A2" s="188" t="s">
        <v>0</v>
      </c>
      <c r="B2" s="191" t="s">
        <v>1</v>
      </c>
      <c r="C2" s="96" t="s">
        <v>213</v>
      </c>
      <c r="D2" s="97" t="s">
        <v>4</v>
      </c>
      <c r="E2" s="60" t="s">
        <v>5</v>
      </c>
      <c r="F2" s="11" t="s">
        <v>116</v>
      </c>
      <c r="G2" s="60"/>
      <c r="H2" s="28">
        <v>2</v>
      </c>
      <c r="I2" s="41"/>
      <c r="J2" s="152">
        <f t="shared" ref="J2:J33" si="0">+SUMIFS($U$4:$U$105,$R$4:$R$105,"Entrada",$S$4:$S$105,C2)</f>
        <v>0</v>
      </c>
      <c r="K2" s="153">
        <f t="shared" ref="K2:K33" si="1">+SUMIFS($U$4:$U$105,$R$4:$R$105,"Salida",$S$4:$S$105,C2)</f>
        <v>0</v>
      </c>
      <c r="L2" s="41">
        <v>1</v>
      </c>
      <c r="M2" s="41">
        <v>2</v>
      </c>
      <c r="N2" s="182">
        <f>H2+J2-K2</f>
        <v>2</v>
      </c>
    </row>
    <row r="3" spans="1:29" ht="50.1" customHeight="1" thickBot="1" x14ac:dyDescent="0.35">
      <c r="A3" s="189"/>
      <c r="B3" s="192"/>
      <c r="C3" s="29" t="s">
        <v>214</v>
      </c>
      <c r="D3" s="30" t="s">
        <v>6</v>
      </c>
      <c r="E3" s="31" t="s">
        <v>5</v>
      </c>
      <c r="F3" s="12" t="s">
        <v>117</v>
      </c>
      <c r="G3" s="31"/>
      <c r="H3" s="33">
        <v>1</v>
      </c>
      <c r="I3" s="32">
        <v>1</v>
      </c>
      <c r="J3" s="154">
        <f t="shared" si="0"/>
        <v>0</v>
      </c>
      <c r="K3" s="155">
        <f t="shared" si="1"/>
        <v>0</v>
      </c>
      <c r="L3" s="32">
        <v>1</v>
      </c>
      <c r="M3" s="32">
        <v>2</v>
      </c>
      <c r="N3" s="182">
        <f t="shared" ref="N3:N66" si="2">H3+J3-K3</f>
        <v>1</v>
      </c>
      <c r="R3" s="162" t="s">
        <v>203</v>
      </c>
      <c r="S3" s="163" t="s">
        <v>204</v>
      </c>
      <c r="T3" s="164" t="s">
        <v>205</v>
      </c>
      <c r="U3" s="165" t="s">
        <v>206</v>
      </c>
      <c r="V3" s="165" t="s">
        <v>207</v>
      </c>
      <c r="W3" s="165" t="s">
        <v>107</v>
      </c>
      <c r="X3" s="166" t="s">
        <v>208</v>
      </c>
      <c r="Y3" s="167" t="s">
        <v>209</v>
      </c>
      <c r="Z3" s="168" t="s">
        <v>210</v>
      </c>
    </row>
    <row r="4" spans="1:29" ht="50.1" customHeight="1" thickBot="1" x14ac:dyDescent="0.35">
      <c r="A4" s="189"/>
      <c r="B4" s="192"/>
      <c r="C4" s="29" t="s">
        <v>215</v>
      </c>
      <c r="D4" s="30" t="s">
        <v>8</v>
      </c>
      <c r="E4" s="31" t="s">
        <v>7</v>
      </c>
      <c r="F4" s="12" t="s">
        <v>118</v>
      </c>
      <c r="G4" s="31"/>
      <c r="H4" s="33">
        <v>1</v>
      </c>
      <c r="I4" s="32">
        <v>1</v>
      </c>
      <c r="J4" s="154">
        <f t="shared" si="0"/>
        <v>0</v>
      </c>
      <c r="K4" s="155">
        <f t="shared" si="1"/>
        <v>0</v>
      </c>
      <c r="L4" s="32">
        <v>1</v>
      </c>
      <c r="M4" s="32">
        <v>2</v>
      </c>
      <c r="N4" s="182">
        <f t="shared" si="2"/>
        <v>1</v>
      </c>
      <c r="R4" s="138" t="s">
        <v>140</v>
      </c>
      <c r="S4" s="139" t="s">
        <v>221</v>
      </c>
      <c r="T4" s="140" t="str">
        <f t="shared" ref="T4:T36" si="3">IFERROR((VLOOKUP(S4,$C$1:$D$174,2,FALSE)),"")</f>
        <v xml:space="preserve">GSH-357  </v>
      </c>
      <c r="U4" s="141">
        <v>1</v>
      </c>
      <c r="V4" s="141" t="s">
        <v>320</v>
      </c>
      <c r="W4" s="141" t="s">
        <v>321</v>
      </c>
      <c r="X4" s="144">
        <v>45505</v>
      </c>
      <c r="Y4" s="142" t="str">
        <f>IFERROR((VLOOKUP($T$4,2,FALSE)),"")</f>
        <v/>
      </c>
      <c r="Z4" s="142"/>
    </row>
    <row r="5" spans="1:29" ht="50.1" customHeight="1" thickBot="1" x14ac:dyDescent="0.35">
      <c r="A5" s="189"/>
      <c r="B5" s="193"/>
      <c r="C5" s="34" t="s">
        <v>216</v>
      </c>
      <c r="D5" s="35" t="s">
        <v>9</v>
      </c>
      <c r="E5" s="36" t="s">
        <v>5</v>
      </c>
      <c r="F5" s="7" t="s">
        <v>119</v>
      </c>
      <c r="G5" s="36"/>
      <c r="H5" s="38">
        <v>1</v>
      </c>
      <c r="I5" s="37">
        <v>1</v>
      </c>
      <c r="J5" s="156">
        <f t="shared" si="0"/>
        <v>0</v>
      </c>
      <c r="K5" s="157">
        <f t="shared" si="1"/>
        <v>0</v>
      </c>
      <c r="L5" s="37">
        <v>1</v>
      </c>
      <c r="M5" s="37">
        <v>2</v>
      </c>
      <c r="N5" s="182">
        <f t="shared" si="2"/>
        <v>1</v>
      </c>
      <c r="R5" s="138" t="s">
        <v>140</v>
      </c>
      <c r="S5" s="139"/>
      <c r="T5" s="140" t="str">
        <f t="shared" si="3"/>
        <v/>
      </c>
      <c r="U5" s="141"/>
      <c r="V5" s="141"/>
      <c r="W5" s="141"/>
      <c r="X5" s="144"/>
      <c r="Y5" s="142"/>
      <c r="Z5" s="142"/>
      <c r="AA5" s="147"/>
      <c r="AB5" s="148"/>
      <c r="AC5" s="149"/>
    </row>
    <row r="6" spans="1:29" ht="50.1" customHeight="1" thickBot="1" x14ac:dyDescent="0.35">
      <c r="A6" s="189"/>
      <c r="B6" s="194" t="s">
        <v>2</v>
      </c>
      <c r="C6" s="23" t="s">
        <v>217</v>
      </c>
      <c r="D6" s="24" t="s">
        <v>10</v>
      </c>
      <c r="E6" s="25" t="s">
        <v>5</v>
      </c>
      <c r="F6" s="13" t="s">
        <v>116</v>
      </c>
      <c r="G6" s="25"/>
      <c r="H6" s="27">
        <v>0</v>
      </c>
      <c r="I6" s="26"/>
      <c r="J6" s="152">
        <f t="shared" si="0"/>
        <v>0</v>
      </c>
      <c r="K6" s="153">
        <f t="shared" si="1"/>
        <v>0</v>
      </c>
      <c r="L6" s="26">
        <v>1</v>
      </c>
      <c r="M6" s="26">
        <v>2</v>
      </c>
      <c r="N6" s="182">
        <f t="shared" si="2"/>
        <v>0</v>
      </c>
      <c r="R6" s="138"/>
      <c r="S6" s="139"/>
      <c r="T6" s="140" t="str">
        <f t="shared" si="3"/>
        <v/>
      </c>
      <c r="U6" s="141"/>
      <c r="V6" s="141"/>
      <c r="W6" s="141"/>
      <c r="X6" s="144"/>
      <c r="Y6" s="142">
        <v>105.26</v>
      </c>
      <c r="Z6" s="143"/>
      <c r="AA6" s="147"/>
      <c r="AB6" s="148"/>
      <c r="AC6" s="149"/>
    </row>
    <row r="7" spans="1:29" ht="50.1" customHeight="1" thickBot="1" x14ac:dyDescent="0.35">
      <c r="A7" s="189"/>
      <c r="B7" s="192"/>
      <c r="C7" s="29" t="s">
        <v>218</v>
      </c>
      <c r="D7" s="84" t="s">
        <v>303</v>
      </c>
      <c r="E7" s="31" t="s">
        <v>5</v>
      </c>
      <c r="F7" s="12" t="s">
        <v>120</v>
      </c>
      <c r="G7" s="31"/>
      <c r="H7" s="33">
        <v>3</v>
      </c>
      <c r="I7" s="32">
        <v>1</v>
      </c>
      <c r="J7" s="154">
        <f t="shared" si="0"/>
        <v>0</v>
      </c>
      <c r="K7" s="155">
        <f t="shared" si="1"/>
        <v>0</v>
      </c>
      <c r="L7" s="32">
        <v>1</v>
      </c>
      <c r="M7" s="32">
        <v>2</v>
      </c>
      <c r="N7" s="182">
        <f t="shared" si="2"/>
        <v>3</v>
      </c>
      <c r="R7" s="138"/>
      <c r="S7" s="139"/>
      <c r="T7" s="140" t="str">
        <f t="shared" si="3"/>
        <v/>
      </c>
      <c r="U7" s="141"/>
      <c r="V7" s="141"/>
      <c r="W7" s="141"/>
      <c r="X7" s="144"/>
      <c r="Y7" s="142">
        <v>105.26</v>
      </c>
      <c r="Z7" s="143"/>
      <c r="AA7" s="147"/>
      <c r="AB7" s="148"/>
      <c r="AC7" s="149"/>
    </row>
    <row r="8" spans="1:29" ht="50.1" customHeight="1" thickBot="1" x14ac:dyDescent="0.35">
      <c r="A8" s="189"/>
      <c r="B8" s="192"/>
      <c r="C8" s="29" t="s">
        <v>219</v>
      </c>
      <c r="D8" s="30" t="s">
        <v>11</v>
      </c>
      <c r="E8" s="31" t="s">
        <v>5</v>
      </c>
      <c r="F8" s="12" t="s">
        <v>121</v>
      </c>
      <c r="G8" s="31"/>
      <c r="H8" s="33">
        <v>1</v>
      </c>
      <c r="I8" s="32">
        <v>1</v>
      </c>
      <c r="J8" s="154">
        <f t="shared" si="0"/>
        <v>0</v>
      </c>
      <c r="K8" s="155">
        <f t="shared" si="1"/>
        <v>0</v>
      </c>
      <c r="L8" s="32">
        <v>1</v>
      </c>
      <c r="M8" s="32">
        <v>2</v>
      </c>
      <c r="N8" s="182">
        <f t="shared" si="2"/>
        <v>1</v>
      </c>
      <c r="R8" s="138"/>
      <c r="S8" s="139"/>
      <c r="T8" s="140" t="str">
        <f t="shared" si="3"/>
        <v/>
      </c>
      <c r="U8" s="141"/>
      <c r="V8" s="141"/>
      <c r="W8" s="141"/>
      <c r="X8" s="144"/>
      <c r="Y8" s="142"/>
      <c r="Z8" s="143"/>
      <c r="AA8" s="147"/>
      <c r="AB8" s="148"/>
      <c r="AC8" s="149"/>
    </row>
    <row r="9" spans="1:29" ht="50.1" customHeight="1" thickBot="1" x14ac:dyDescent="0.35">
      <c r="A9" s="190"/>
      <c r="B9" s="193"/>
      <c r="C9" s="34" t="s">
        <v>220</v>
      </c>
      <c r="D9" s="35" t="s">
        <v>113</v>
      </c>
      <c r="E9" s="36" t="s">
        <v>5</v>
      </c>
      <c r="F9" s="7" t="s">
        <v>122</v>
      </c>
      <c r="G9" s="36"/>
      <c r="H9" s="38">
        <v>2</v>
      </c>
      <c r="I9" s="37">
        <v>2</v>
      </c>
      <c r="J9" s="156">
        <f t="shared" si="0"/>
        <v>0</v>
      </c>
      <c r="K9" s="157">
        <f t="shared" si="1"/>
        <v>0</v>
      </c>
      <c r="L9" s="37">
        <v>1</v>
      </c>
      <c r="M9" s="37">
        <v>2</v>
      </c>
      <c r="N9" s="182">
        <f t="shared" si="2"/>
        <v>2</v>
      </c>
      <c r="R9" s="138"/>
      <c r="S9" s="139"/>
      <c r="T9" s="140" t="str">
        <f t="shared" si="3"/>
        <v/>
      </c>
      <c r="U9" s="141"/>
      <c r="V9" s="141"/>
      <c r="W9" s="141"/>
      <c r="X9" s="144"/>
      <c r="Y9" s="142">
        <v>105.26</v>
      </c>
      <c r="Z9" s="143"/>
      <c r="AA9" s="147"/>
      <c r="AB9" s="148"/>
      <c r="AC9" s="149"/>
    </row>
    <row r="10" spans="1:29" ht="50.1" customHeight="1" thickBot="1" x14ac:dyDescent="0.35">
      <c r="A10" s="188" t="s">
        <v>3</v>
      </c>
      <c r="B10" s="195" t="s">
        <v>1</v>
      </c>
      <c r="C10" s="170" t="s">
        <v>212</v>
      </c>
      <c r="D10" s="39" t="s">
        <v>13</v>
      </c>
      <c r="E10" s="40" t="s">
        <v>14</v>
      </c>
      <c r="F10" s="8" t="s">
        <v>123</v>
      </c>
      <c r="G10" s="40"/>
      <c r="H10" s="28">
        <v>0</v>
      </c>
      <c r="I10" s="41">
        <v>1</v>
      </c>
      <c r="J10" s="152">
        <f t="shared" si="0"/>
        <v>0</v>
      </c>
      <c r="K10" s="153">
        <f t="shared" si="1"/>
        <v>0</v>
      </c>
      <c r="L10" s="41">
        <v>1</v>
      </c>
      <c r="M10" s="41">
        <v>2</v>
      </c>
      <c r="N10" s="182">
        <f t="shared" si="2"/>
        <v>0</v>
      </c>
      <c r="R10" s="138"/>
      <c r="S10" s="139"/>
      <c r="T10" s="140" t="str">
        <f t="shared" si="3"/>
        <v/>
      </c>
      <c r="U10" s="141"/>
      <c r="V10" s="141"/>
      <c r="W10" s="141"/>
      <c r="X10" s="144"/>
      <c r="Y10" s="142"/>
      <c r="Z10" s="143"/>
      <c r="AA10" s="147"/>
      <c r="AB10" s="148"/>
      <c r="AC10" s="149"/>
    </row>
    <row r="11" spans="1:29" ht="50.1" customHeight="1" thickBot="1" x14ac:dyDescent="0.35">
      <c r="A11" s="189"/>
      <c r="B11" s="196"/>
      <c r="C11" s="172" t="s">
        <v>221</v>
      </c>
      <c r="D11" s="113" t="s">
        <v>15</v>
      </c>
      <c r="E11" s="68" t="s">
        <v>16</v>
      </c>
      <c r="F11" s="14" t="s">
        <v>124</v>
      </c>
      <c r="G11" s="68"/>
      <c r="H11" s="54">
        <v>2</v>
      </c>
      <c r="I11" s="69">
        <v>1</v>
      </c>
      <c r="J11" s="156">
        <f t="shared" si="0"/>
        <v>0</v>
      </c>
      <c r="K11" s="157">
        <f t="shared" si="1"/>
        <v>1</v>
      </c>
      <c r="L11" s="69">
        <v>1</v>
      </c>
      <c r="M11" s="69">
        <v>2</v>
      </c>
      <c r="N11" s="182">
        <f t="shared" si="2"/>
        <v>1</v>
      </c>
      <c r="R11" s="138"/>
      <c r="S11" s="139"/>
      <c r="T11" s="140" t="str">
        <f t="shared" si="3"/>
        <v/>
      </c>
      <c r="U11" s="141"/>
      <c r="V11" s="141"/>
      <c r="W11" s="141"/>
      <c r="X11" s="144"/>
      <c r="Y11" s="142"/>
      <c r="Z11" s="143"/>
      <c r="AA11" s="147"/>
      <c r="AB11" s="148"/>
      <c r="AC11" s="149"/>
    </row>
    <row r="12" spans="1:29" ht="50.1" customHeight="1" thickBot="1" x14ac:dyDescent="0.35">
      <c r="A12" s="189"/>
      <c r="B12" s="195" t="s">
        <v>2</v>
      </c>
      <c r="C12" s="170" t="s">
        <v>318</v>
      </c>
      <c r="D12" s="39" t="s">
        <v>17</v>
      </c>
      <c r="E12" s="40" t="s">
        <v>5</v>
      </c>
      <c r="F12" s="20" t="s">
        <v>123</v>
      </c>
      <c r="G12" s="40"/>
      <c r="H12" s="28">
        <v>2</v>
      </c>
      <c r="I12" s="41">
        <v>1</v>
      </c>
      <c r="J12" s="152">
        <f t="shared" si="0"/>
        <v>0</v>
      </c>
      <c r="K12" s="153">
        <f t="shared" si="1"/>
        <v>0</v>
      </c>
      <c r="L12" s="41">
        <v>1</v>
      </c>
      <c r="M12" s="41">
        <v>2</v>
      </c>
      <c r="N12" s="182">
        <f t="shared" si="2"/>
        <v>2</v>
      </c>
      <c r="R12" s="138"/>
      <c r="S12" s="139"/>
      <c r="T12" s="140" t="str">
        <f t="shared" si="3"/>
        <v/>
      </c>
      <c r="U12" s="141"/>
      <c r="V12" s="141"/>
      <c r="W12" s="141"/>
      <c r="X12" s="144"/>
      <c r="Y12" s="142"/>
      <c r="Z12" s="143"/>
      <c r="AA12" s="147"/>
      <c r="AB12" s="148"/>
      <c r="AC12" s="149"/>
    </row>
    <row r="13" spans="1:29" ht="50.1" customHeight="1" thickBot="1" x14ac:dyDescent="0.35">
      <c r="A13" s="189"/>
      <c r="B13" s="195"/>
      <c r="C13" s="172" t="s">
        <v>223</v>
      </c>
      <c r="D13" s="42" t="s">
        <v>18</v>
      </c>
      <c r="E13" s="43" t="s">
        <v>5</v>
      </c>
      <c r="F13" s="19" t="s">
        <v>123</v>
      </c>
      <c r="G13" s="43"/>
      <c r="H13" s="38">
        <v>2</v>
      </c>
      <c r="I13" s="37">
        <v>2</v>
      </c>
      <c r="J13" s="156">
        <f t="shared" si="0"/>
        <v>0</v>
      </c>
      <c r="K13" s="157">
        <f t="shared" si="1"/>
        <v>0</v>
      </c>
      <c r="L13" s="37">
        <v>1</v>
      </c>
      <c r="M13" s="37">
        <v>2</v>
      </c>
      <c r="N13" s="182">
        <f t="shared" si="2"/>
        <v>2</v>
      </c>
      <c r="R13" s="138"/>
      <c r="S13" s="139"/>
      <c r="T13" s="140"/>
      <c r="U13" s="141"/>
      <c r="V13" s="141"/>
      <c r="W13" s="141"/>
      <c r="X13" s="144"/>
      <c r="Y13" s="142"/>
      <c r="Z13" s="143"/>
      <c r="AA13" s="147"/>
      <c r="AB13" s="148"/>
      <c r="AC13" s="149"/>
    </row>
    <row r="14" spans="1:29" ht="50.1" customHeight="1" thickBot="1" x14ac:dyDescent="0.35">
      <c r="A14" s="189"/>
      <c r="B14" s="197" t="s">
        <v>20</v>
      </c>
      <c r="C14" s="170" t="s">
        <v>224</v>
      </c>
      <c r="D14" s="82" t="s">
        <v>19</v>
      </c>
      <c r="E14" s="73" t="s">
        <v>14</v>
      </c>
      <c r="F14" s="16" t="s">
        <v>125</v>
      </c>
      <c r="G14" s="73"/>
      <c r="H14" s="27">
        <v>1</v>
      </c>
      <c r="I14" s="26">
        <v>1</v>
      </c>
      <c r="J14" s="152">
        <f t="shared" si="0"/>
        <v>0</v>
      </c>
      <c r="K14" s="153">
        <f t="shared" si="1"/>
        <v>0</v>
      </c>
      <c r="L14" s="26">
        <v>1</v>
      </c>
      <c r="M14" s="26">
        <v>2</v>
      </c>
      <c r="N14" s="182">
        <f t="shared" si="2"/>
        <v>1</v>
      </c>
      <c r="R14" s="138"/>
      <c r="S14" s="139"/>
      <c r="T14" s="140"/>
      <c r="U14" s="141"/>
      <c r="V14" s="141"/>
      <c r="W14" s="141"/>
      <c r="X14" s="144"/>
      <c r="Y14" s="142"/>
      <c r="Z14" s="143"/>
      <c r="AA14" s="147"/>
      <c r="AB14" s="148"/>
      <c r="AC14" s="149"/>
    </row>
    <row r="15" spans="1:29" ht="50.1" customHeight="1" thickBot="1" x14ac:dyDescent="0.35">
      <c r="A15" s="189"/>
      <c r="B15" s="195"/>
      <c r="C15" s="171" t="s">
        <v>225</v>
      </c>
      <c r="D15" s="44" t="s">
        <v>22</v>
      </c>
      <c r="E15" s="45" t="s">
        <v>14</v>
      </c>
      <c r="F15" s="9" t="s">
        <v>126</v>
      </c>
      <c r="G15" s="45"/>
      <c r="H15" s="33">
        <v>1</v>
      </c>
      <c r="I15" s="32">
        <v>1</v>
      </c>
      <c r="J15" s="154">
        <f t="shared" si="0"/>
        <v>0</v>
      </c>
      <c r="K15" s="155">
        <f t="shared" si="1"/>
        <v>0</v>
      </c>
      <c r="L15" s="32">
        <v>1</v>
      </c>
      <c r="M15" s="32">
        <v>2</v>
      </c>
      <c r="N15" s="182">
        <f t="shared" si="2"/>
        <v>1</v>
      </c>
      <c r="R15" s="138"/>
      <c r="S15" s="139"/>
      <c r="T15" s="140"/>
      <c r="U15" s="141"/>
      <c r="V15" s="141"/>
      <c r="W15" s="141"/>
      <c r="X15" s="144"/>
      <c r="Y15" s="142"/>
      <c r="Z15" s="143"/>
      <c r="AA15" s="147"/>
      <c r="AB15" s="148"/>
      <c r="AC15" s="149"/>
    </row>
    <row r="16" spans="1:29" ht="50.1" customHeight="1" thickBot="1" x14ac:dyDescent="0.35">
      <c r="A16" s="189"/>
      <c r="B16" s="196"/>
      <c r="C16" s="172"/>
      <c r="D16" s="113" t="s">
        <v>114</v>
      </c>
      <c r="E16" s="68" t="s">
        <v>21</v>
      </c>
      <c r="F16" s="14"/>
      <c r="G16" s="68"/>
      <c r="H16" s="54">
        <v>0</v>
      </c>
      <c r="I16" s="69"/>
      <c r="J16" s="156">
        <f t="shared" si="0"/>
        <v>0</v>
      </c>
      <c r="K16" s="157">
        <f t="shared" si="1"/>
        <v>0</v>
      </c>
      <c r="L16" s="69">
        <v>1</v>
      </c>
      <c r="M16" s="69">
        <v>2</v>
      </c>
      <c r="N16" s="182">
        <f t="shared" si="2"/>
        <v>0</v>
      </c>
      <c r="R16" s="138"/>
      <c r="S16" s="139"/>
      <c r="T16" s="140" t="str">
        <f t="shared" si="3"/>
        <v/>
      </c>
      <c r="U16" s="141"/>
      <c r="V16" s="141"/>
      <c r="W16" s="141"/>
      <c r="X16" s="144"/>
      <c r="Y16" s="142"/>
      <c r="Z16" s="143"/>
      <c r="AA16" s="147"/>
      <c r="AB16" s="148"/>
      <c r="AC16" s="149"/>
    </row>
    <row r="17" spans="1:29" ht="50.1" customHeight="1" thickBot="1" x14ac:dyDescent="0.35">
      <c r="A17" s="189"/>
      <c r="B17" s="195" t="s">
        <v>23</v>
      </c>
      <c r="C17" s="170" t="s">
        <v>226</v>
      </c>
      <c r="D17" s="39" t="s">
        <v>24</v>
      </c>
      <c r="E17" s="40" t="s">
        <v>5</v>
      </c>
      <c r="F17" s="8" t="s">
        <v>127</v>
      </c>
      <c r="G17" s="40"/>
      <c r="H17" s="28">
        <v>2</v>
      </c>
      <c r="I17" s="41">
        <v>2</v>
      </c>
      <c r="J17" s="152">
        <f t="shared" si="0"/>
        <v>0</v>
      </c>
      <c r="K17" s="153">
        <f t="shared" si="1"/>
        <v>0</v>
      </c>
      <c r="L17" s="41">
        <v>2</v>
      </c>
      <c r="M17" s="41">
        <v>3</v>
      </c>
      <c r="N17" s="182">
        <f t="shared" si="2"/>
        <v>2</v>
      </c>
      <c r="R17" s="138"/>
      <c r="S17" s="139"/>
      <c r="T17" s="140" t="str">
        <f t="shared" si="3"/>
        <v/>
      </c>
      <c r="U17" s="141"/>
      <c r="V17" s="141"/>
      <c r="W17" s="141"/>
      <c r="X17" s="144"/>
      <c r="Y17" s="142"/>
      <c r="Z17" s="143"/>
      <c r="AA17" s="147"/>
      <c r="AB17" s="148"/>
      <c r="AC17" s="149"/>
    </row>
    <row r="18" spans="1:29" ht="50.1" customHeight="1" thickBot="1" x14ac:dyDescent="0.35">
      <c r="A18" s="189"/>
      <c r="B18" s="195"/>
      <c r="C18" s="171" t="s">
        <v>227</v>
      </c>
      <c r="D18" s="44" t="s">
        <v>25</v>
      </c>
      <c r="E18" s="45" t="s">
        <v>5</v>
      </c>
      <c r="F18" s="16" t="s">
        <v>128</v>
      </c>
      <c r="G18" s="45"/>
      <c r="H18" s="33">
        <v>2</v>
      </c>
      <c r="I18" s="32">
        <v>2</v>
      </c>
      <c r="J18" s="154">
        <f t="shared" si="0"/>
        <v>0</v>
      </c>
      <c r="K18" s="155">
        <f t="shared" si="1"/>
        <v>0</v>
      </c>
      <c r="L18" s="32">
        <v>2</v>
      </c>
      <c r="M18" s="32">
        <v>3</v>
      </c>
      <c r="N18" s="182">
        <f t="shared" si="2"/>
        <v>2</v>
      </c>
      <c r="R18" s="138"/>
      <c r="S18" s="139"/>
      <c r="T18" s="140" t="str">
        <f t="shared" si="3"/>
        <v/>
      </c>
      <c r="U18" s="141"/>
      <c r="V18" s="141"/>
      <c r="W18" s="141"/>
      <c r="X18" s="144"/>
      <c r="Y18" s="142"/>
      <c r="Z18" s="143"/>
      <c r="AA18" s="147"/>
      <c r="AB18" s="148"/>
      <c r="AC18" s="149"/>
    </row>
    <row r="19" spans="1:29" ht="50.1" customHeight="1" thickBot="1" x14ac:dyDescent="0.35">
      <c r="A19" s="189"/>
      <c r="B19" s="195"/>
      <c r="C19" s="172" t="s">
        <v>228</v>
      </c>
      <c r="D19" s="42" t="s">
        <v>26</v>
      </c>
      <c r="E19" s="43" t="s">
        <v>16</v>
      </c>
      <c r="F19" s="15" t="s">
        <v>129</v>
      </c>
      <c r="G19" s="43"/>
      <c r="H19" s="38">
        <v>2</v>
      </c>
      <c r="I19" s="37"/>
      <c r="J19" s="156">
        <f t="shared" si="0"/>
        <v>0</v>
      </c>
      <c r="K19" s="157">
        <f t="shared" si="1"/>
        <v>0</v>
      </c>
      <c r="L19" s="37">
        <v>1</v>
      </c>
      <c r="M19" s="37">
        <v>2</v>
      </c>
      <c r="N19" s="182">
        <f t="shared" si="2"/>
        <v>2</v>
      </c>
      <c r="R19" s="138"/>
      <c r="S19" s="139"/>
      <c r="T19" s="140" t="str">
        <f t="shared" si="3"/>
        <v/>
      </c>
      <c r="U19" s="141"/>
      <c r="V19" s="141"/>
      <c r="W19" s="141"/>
      <c r="X19" s="144"/>
      <c r="Y19" s="142"/>
      <c r="Z19" s="143"/>
      <c r="AA19" s="147"/>
      <c r="AB19" s="148"/>
      <c r="AC19" s="149"/>
    </row>
    <row r="20" spans="1:29" ht="50.1" customHeight="1" thickBot="1" x14ac:dyDescent="0.35">
      <c r="A20" s="190"/>
      <c r="B20" s="117" t="s">
        <v>27</v>
      </c>
      <c r="C20" s="117" t="s">
        <v>229</v>
      </c>
      <c r="D20" s="136" t="s">
        <v>142</v>
      </c>
      <c r="E20" s="137" t="s">
        <v>28</v>
      </c>
      <c r="F20" s="15"/>
      <c r="G20" s="137"/>
      <c r="H20" s="121">
        <v>0</v>
      </c>
      <c r="I20" s="98"/>
      <c r="J20" s="158">
        <f t="shared" si="0"/>
        <v>0</v>
      </c>
      <c r="K20" s="159">
        <f t="shared" si="1"/>
        <v>0</v>
      </c>
      <c r="L20" s="98">
        <v>1</v>
      </c>
      <c r="M20" s="98">
        <v>2</v>
      </c>
      <c r="N20" s="182">
        <f t="shared" si="2"/>
        <v>0</v>
      </c>
      <c r="R20" s="138"/>
      <c r="S20" s="139"/>
      <c r="T20" s="140" t="str">
        <f t="shared" si="3"/>
        <v/>
      </c>
      <c r="U20" s="141"/>
      <c r="V20" s="141"/>
      <c r="W20" s="141"/>
      <c r="X20" s="144"/>
      <c r="Y20" s="142"/>
      <c r="Z20" s="143"/>
      <c r="AA20" s="147"/>
      <c r="AB20" s="148"/>
      <c r="AC20" s="149"/>
    </row>
    <row r="21" spans="1:29" ht="50.1" customHeight="1" thickBot="1" x14ac:dyDescent="0.35">
      <c r="A21" s="198" t="s">
        <v>29</v>
      </c>
      <c r="B21" s="195" t="s">
        <v>1</v>
      </c>
      <c r="C21" s="170" t="s">
        <v>230</v>
      </c>
      <c r="D21" s="39" t="s">
        <v>30</v>
      </c>
      <c r="E21" s="40" t="s">
        <v>14</v>
      </c>
      <c r="F21" s="8" t="s">
        <v>130</v>
      </c>
      <c r="G21" s="40"/>
      <c r="H21" s="28">
        <v>1</v>
      </c>
      <c r="I21" s="41">
        <v>1</v>
      </c>
      <c r="J21" s="152">
        <f t="shared" si="0"/>
        <v>0</v>
      </c>
      <c r="K21" s="153">
        <f t="shared" si="1"/>
        <v>0</v>
      </c>
      <c r="L21" s="41">
        <v>1</v>
      </c>
      <c r="M21" s="41">
        <v>2</v>
      </c>
      <c r="N21" s="182">
        <f t="shared" si="2"/>
        <v>1</v>
      </c>
      <c r="R21" s="138"/>
      <c r="S21" s="139"/>
      <c r="T21" s="140" t="str">
        <f t="shared" si="3"/>
        <v/>
      </c>
      <c r="U21" s="141"/>
      <c r="V21" s="141"/>
      <c r="W21" s="141"/>
      <c r="X21" s="144"/>
      <c r="Y21" s="142"/>
      <c r="Z21" s="143"/>
      <c r="AA21" s="147"/>
      <c r="AB21" s="148"/>
      <c r="AC21" s="149"/>
    </row>
    <row r="22" spans="1:29" ht="50.1" customHeight="1" thickBot="1" x14ac:dyDescent="0.35">
      <c r="A22" s="198"/>
      <c r="B22" s="195"/>
      <c r="C22" s="171" t="s">
        <v>222</v>
      </c>
      <c r="D22" s="44" t="s">
        <v>17</v>
      </c>
      <c r="E22" s="45" t="s">
        <v>5</v>
      </c>
      <c r="F22" s="9" t="s">
        <v>131</v>
      </c>
      <c r="G22" s="45"/>
      <c r="H22" s="33">
        <v>1</v>
      </c>
      <c r="I22" s="32">
        <v>1</v>
      </c>
      <c r="J22" s="154">
        <f t="shared" si="0"/>
        <v>0</v>
      </c>
      <c r="K22" s="155">
        <f t="shared" si="1"/>
        <v>0</v>
      </c>
      <c r="L22" s="32">
        <v>1</v>
      </c>
      <c r="M22" s="32">
        <v>2</v>
      </c>
      <c r="N22" s="182">
        <f t="shared" si="2"/>
        <v>1</v>
      </c>
      <c r="R22" s="138"/>
      <c r="S22" s="139"/>
      <c r="T22" s="140" t="str">
        <f t="shared" si="3"/>
        <v/>
      </c>
      <c r="U22" s="141"/>
      <c r="V22" s="141"/>
      <c r="W22" s="141"/>
      <c r="X22" s="144"/>
      <c r="Y22" s="142"/>
      <c r="Z22" s="143"/>
      <c r="AA22" s="147"/>
      <c r="AB22" s="148"/>
      <c r="AC22" s="149"/>
    </row>
    <row r="23" spans="1:29" ht="50.1" customHeight="1" thickBot="1" x14ac:dyDescent="0.35">
      <c r="A23" s="198"/>
      <c r="B23" s="195"/>
      <c r="C23" s="171" t="s">
        <v>231</v>
      </c>
      <c r="D23" s="44" t="s">
        <v>31</v>
      </c>
      <c r="E23" s="45" t="s">
        <v>14</v>
      </c>
      <c r="F23" s="9" t="s">
        <v>131</v>
      </c>
      <c r="G23" s="45"/>
      <c r="H23" s="33">
        <v>1</v>
      </c>
      <c r="I23" s="32">
        <v>1</v>
      </c>
      <c r="J23" s="154">
        <f t="shared" si="0"/>
        <v>0</v>
      </c>
      <c r="K23" s="155">
        <f t="shared" si="1"/>
        <v>0</v>
      </c>
      <c r="L23" s="32">
        <v>1</v>
      </c>
      <c r="M23" s="32">
        <v>2</v>
      </c>
      <c r="N23" s="182">
        <f t="shared" si="2"/>
        <v>1</v>
      </c>
      <c r="R23" s="138"/>
      <c r="S23" s="139"/>
      <c r="T23" s="140" t="str">
        <f t="shared" si="3"/>
        <v/>
      </c>
      <c r="U23" s="141"/>
      <c r="V23" s="141"/>
      <c r="W23" s="141"/>
      <c r="X23" s="144"/>
      <c r="Y23" s="142"/>
      <c r="Z23" s="143"/>
      <c r="AA23" s="147"/>
      <c r="AB23" s="148"/>
      <c r="AC23" s="149"/>
    </row>
    <row r="24" spans="1:29" ht="50.1" customHeight="1" thickBot="1" x14ac:dyDescent="0.35">
      <c r="A24" s="198"/>
      <c r="B24" s="195"/>
      <c r="C24" s="172" t="s">
        <v>232</v>
      </c>
      <c r="D24" s="42" t="s">
        <v>32</v>
      </c>
      <c r="E24" s="43" t="s">
        <v>7</v>
      </c>
      <c r="F24" s="10" t="s">
        <v>132</v>
      </c>
      <c r="G24" s="43"/>
      <c r="H24" s="38">
        <v>2</v>
      </c>
      <c r="I24" s="37">
        <v>2</v>
      </c>
      <c r="J24" s="156">
        <f t="shared" si="0"/>
        <v>0</v>
      </c>
      <c r="K24" s="157">
        <f t="shared" si="1"/>
        <v>0</v>
      </c>
      <c r="L24" s="37">
        <v>2</v>
      </c>
      <c r="M24" s="37">
        <v>3</v>
      </c>
      <c r="N24" s="182">
        <f t="shared" si="2"/>
        <v>2</v>
      </c>
      <c r="R24" s="138"/>
      <c r="S24" s="139"/>
      <c r="T24" s="140" t="str">
        <f t="shared" si="3"/>
        <v/>
      </c>
      <c r="U24" s="141"/>
      <c r="V24" s="141"/>
      <c r="W24" s="141"/>
      <c r="X24" s="144"/>
      <c r="Y24" s="142"/>
      <c r="Z24" s="143"/>
      <c r="AA24" s="147"/>
      <c r="AB24" s="148"/>
      <c r="AC24" s="149"/>
    </row>
    <row r="25" spans="1:29" ht="50.1" customHeight="1" thickBot="1" x14ac:dyDescent="0.35">
      <c r="A25" s="198"/>
      <c r="B25" s="197" t="s">
        <v>2</v>
      </c>
      <c r="C25" s="170" t="s">
        <v>233</v>
      </c>
      <c r="D25" s="82" t="s">
        <v>33</v>
      </c>
      <c r="E25" s="73" t="s">
        <v>5</v>
      </c>
      <c r="F25" s="16" t="s">
        <v>131</v>
      </c>
      <c r="G25" s="73"/>
      <c r="H25" s="27">
        <v>1</v>
      </c>
      <c r="I25" s="26">
        <v>1</v>
      </c>
      <c r="J25" s="152">
        <f t="shared" si="0"/>
        <v>0</v>
      </c>
      <c r="K25" s="153">
        <f t="shared" si="1"/>
        <v>0</v>
      </c>
      <c r="L25" s="26">
        <v>1</v>
      </c>
      <c r="M25" s="26">
        <v>2</v>
      </c>
      <c r="N25" s="182">
        <f t="shared" si="2"/>
        <v>1</v>
      </c>
      <c r="R25" s="138"/>
      <c r="S25" s="139"/>
      <c r="T25" s="140" t="str">
        <f t="shared" si="3"/>
        <v/>
      </c>
      <c r="U25" s="141"/>
      <c r="V25" s="141"/>
      <c r="W25" s="141"/>
      <c r="X25" s="144"/>
      <c r="Y25" s="142"/>
      <c r="Z25" s="143"/>
      <c r="AA25" s="147"/>
      <c r="AB25" s="148"/>
      <c r="AC25" s="149"/>
    </row>
    <row r="26" spans="1:29" ht="50.1" customHeight="1" thickBot="1" x14ac:dyDescent="0.35">
      <c r="A26" s="198"/>
      <c r="B26" s="196"/>
      <c r="C26" s="172" t="s">
        <v>234</v>
      </c>
      <c r="D26" s="113" t="s">
        <v>34</v>
      </c>
      <c r="E26" s="68" t="s">
        <v>5</v>
      </c>
      <c r="F26" s="17" t="s">
        <v>127</v>
      </c>
      <c r="G26" s="68"/>
      <c r="H26" s="54">
        <v>1</v>
      </c>
      <c r="I26" s="69">
        <v>1</v>
      </c>
      <c r="J26" s="156">
        <f t="shared" si="0"/>
        <v>0</v>
      </c>
      <c r="K26" s="157">
        <f t="shared" si="1"/>
        <v>0</v>
      </c>
      <c r="L26" s="69">
        <v>1</v>
      </c>
      <c r="M26" s="69">
        <v>2</v>
      </c>
      <c r="N26" s="182">
        <f t="shared" si="2"/>
        <v>1</v>
      </c>
      <c r="R26" s="138"/>
      <c r="S26" s="139"/>
      <c r="T26" s="140" t="str">
        <f t="shared" si="3"/>
        <v/>
      </c>
      <c r="U26" s="141"/>
      <c r="V26" s="141"/>
      <c r="W26" s="141"/>
      <c r="X26" s="144"/>
      <c r="Y26" s="142"/>
      <c r="Z26" s="143"/>
      <c r="AA26" s="147"/>
      <c r="AB26" s="148"/>
      <c r="AC26" s="149"/>
    </row>
    <row r="27" spans="1:29" ht="50.1" customHeight="1" thickBot="1" x14ac:dyDescent="0.35">
      <c r="A27" s="198"/>
      <c r="B27" s="195" t="s">
        <v>20</v>
      </c>
      <c r="C27" s="170" t="s">
        <v>222</v>
      </c>
      <c r="D27" s="39" t="s">
        <v>17</v>
      </c>
      <c r="E27" s="40" t="s">
        <v>5</v>
      </c>
      <c r="F27" s="8" t="s">
        <v>131</v>
      </c>
      <c r="G27" s="40"/>
      <c r="H27" s="28">
        <v>1</v>
      </c>
      <c r="I27" s="41"/>
      <c r="J27" s="152">
        <f t="shared" si="0"/>
        <v>0</v>
      </c>
      <c r="K27" s="153">
        <f t="shared" si="1"/>
        <v>0</v>
      </c>
      <c r="L27" s="41">
        <v>1</v>
      </c>
      <c r="M27" s="41">
        <v>2</v>
      </c>
      <c r="N27" s="182">
        <f t="shared" si="2"/>
        <v>1</v>
      </c>
      <c r="R27" s="138"/>
      <c r="S27" s="139"/>
      <c r="T27" s="140" t="str">
        <f t="shared" si="3"/>
        <v/>
      </c>
      <c r="U27" s="141"/>
      <c r="V27" s="141"/>
      <c r="W27" s="141"/>
      <c r="X27" s="144"/>
      <c r="Y27" s="142"/>
      <c r="Z27" s="143"/>
      <c r="AA27" s="147"/>
      <c r="AB27" s="148"/>
      <c r="AC27" s="149"/>
    </row>
    <row r="28" spans="1:29" ht="50.1" customHeight="1" thickBot="1" x14ac:dyDescent="0.35">
      <c r="A28" s="198"/>
      <c r="B28" s="195"/>
      <c r="C28" s="171" t="s">
        <v>304</v>
      </c>
      <c r="D28" s="44" t="s">
        <v>12</v>
      </c>
      <c r="E28" s="45" t="s">
        <v>5</v>
      </c>
      <c r="F28" s="21" t="s">
        <v>133</v>
      </c>
      <c r="G28" s="45"/>
      <c r="H28" s="33">
        <v>3</v>
      </c>
      <c r="I28" s="32">
        <v>2</v>
      </c>
      <c r="J28" s="154">
        <f t="shared" si="0"/>
        <v>0</v>
      </c>
      <c r="K28" s="155">
        <f t="shared" si="1"/>
        <v>0</v>
      </c>
      <c r="L28" s="32">
        <v>2</v>
      </c>
      <c r="M28" s="32">
        <v>3</v>
      </c>
      <c r="N28" s="182">
        <f t="shared" si="2"/>
        <v>3</v>
      </c>
      <c r="R28" s="138"/>
      <c r="S28" s="139"/>
      <c r="T28" s="140" t="str">
        <f t="shared" si="3"/>
        <v/>
      </c>
      <c r="U28" s="141"/>
      <c r="V28" s="141"/>
      <c r="W28" s="141"/>
      <c r="X28" s="144"/>
      <c r="Y28" s="142"/>
      <c r="Z28" s="143"/>
      <c r="AA28" s="147"/>
      <c r="AB28" s="148"/>
      <c r="AC28" s="149"/>
    </row>
    <row r="29" spans="1:29" ht="50.1" customHeight="1" thickBot="1" x14ac:dyDescent="0.35">
      <c r="A29" s="198"/>
      <c r="B29" s="195"/>
      <c r="C29" s="171" t="s">
        <v>235</v>
      </c>
      <c r="D29" s="44" t="s">
        <v>35</v>
      </c>
      <c r="E29" s="45" t="s">
        <v>7</v>
      </c>
      <c r="F29" s="9" t="s">
        <v>132</v>
      </c>
      <c r="G29" s="45"/>
      <c r="H29" s="33">
        <v>1</v>
      </c>
      <c r="I29" s="32">
        <v>1</v>
      </c>
      <c r="J29" s="154">
        <f t="shared" si="0"/>
        <v>0</v>
      </c>
      <c r="K29" s="155">
        <f t="shared" si="1"/>
        <v>0</v>
      </c>
      <c r="L29" s="32">
        <v>1</v>
      </c>
      <c r="M29" s="32">
        <v>2</v>
      </c>
      <c r="N29" s="182">
        <f t="shared" si="2"/>
        <v>1</v>
      </c>
      <c r="R29" s="138"/>
      <c r="S29" s="139"/>
      <c r="T29" s="140" t="str">
        <f t="shared" si="3"/>
        <v/>
      </c>
      <c r="U29" s="141"/>
      <c r="V29" s="141"/>
      <c r="W29" s="141"/>
      <c r="X29" s="144"/>
      <c r="Y29" s="142"/>
      <c r="Z29" s="143"/>
      <c r="AA29" s="147"/>
      <c r="AB29" s="148"/>
      <c r="AC29" s="149"/>
    </row>
    <row r="30" spans="1:29" ht="50.1" customHeight="1" thickBot="1" x14ac:dyDescent="0.35">
      <c r="A30" s="198"/>
      <c r="B30" s="195"/>
      <c r="C30" s="172" t="s">
        <v>236</v>
      </c>
      <c r="D30" s="42" t="s">
        <v>36</v>
      </c>
      <c r="E30" s="43" t="s">
        <v>5</v>
      </c>
      <c r="F30" s="10" t="s">
        <v>135</v>
      </c>
      <c r="G30" s="43"/>
      <c r="H30" s="38">
        <v>1</v>
      </c>
      <c r="I30" s="37">
        <v>1</v>
      </c>
      <c r="J30" s="156">
        <f t="shared" si="0"/>
        <v>0</v>
      </c>
      <c r="K30" s="157">
        <f t="shared" si="1"/>
        <v>0</v>
      </c>
      <c r="L30" s="37">
        <v>1</v>
      </c>
      <c r="M30" s="37">
        <v>2</v>
      </c>
      <c r="N30" s="182">
        <f t="shared" si="2"/>
        <v>1</v>
      </c>
      <c r="R30" s="138"/>
      <c r="S30" s="139"/>
      <c r="T30" s="140" t="str">
        <f t="shared" si="3"/>
        <v/>
      </c>
      <c r="U30" s="141"/>
      <c r="V30" s="141"/>
      <c r="W30" s="141"/>
      <c r="X30" s="144"/>
      <c r="Y30" s="142"/>
      <c r="Z30" s="143"/>
      <c r="AA30" s="147"/>
      <c r="AB30" s="148"/>
      <c r="AC30" s="149"/>
    </row>
    <row r="31" spans="1:29" ht="50.1" customHeight="1" thickBot="1" x14ac:dyDescent="0.35">
      <c r="A31" s="198"/>
      <c r="B31" s="197" t="s">
        <v>23</v>
      </c>
      <c r="C31" s="170"/>
      <c r="D31" s="82" t="s">
        <v>37</v>
      </c>
      <c r="E31" s="73" t="s">
        <v>14</v>
      </c>
      <c r="F31" s="16" t="s">
        <v>129</v>
      </c>
      <c r="G31" s="73"/>
      <c r="H31" s="27">
        <v>1</v>
      </c>
      <c r="I31" s="26">
        <v>1</v>
      </c>
      <c r="J31" s="152">
        <f t="shared" si="0"/>
        <v>0</v>
      </c>
      <c r="K31" s="153">
        <f t="shared" si="1"/>
        <v>0</v>
      </c>
      <c r="L31" s="26">
        <v>1</v>
      </c>
      <c r="M31" s="26">
        <v>2</v>
      </c>
      <c r="N31" s="182">
        <f t="shared" si="2"/>
        <v>1</v>
      </c>
      <c r="R31" s="138"/>
      <c r="S31" s="139"/>
      <c r="T31" s="140" t="str">
        <f t="shared" si="3"/>
        <v/>
      </c>
      <c r="U31" s="141"/>
      <c r="V31" s="141"/>
      <c r="W31" s="141"/>
      <c r="X31" s="144"/>
      <c r="Y31" s="142"/>
      <c r="Z31" s="143"/>
      <c r="AA31" s="147"/>
      <c r="AB31" s="148"/>
      <c r="AC31" s="149"/>
    </row>
    <row r="32" spans="1:29" ht="50.1" customHeight="1" thickBot="1" x14ac:dyDescent="0.35">
      <c r="A32" s="198"/>
      <c r="B32" s="195"/>
      <c r="C32" s="171" t="s">
        <v>227</v>
      </c>
      <c r="D32" s="44" t="s">
        <v>25</v>
      </c>
      <c r="E32" s="45" t="s">
        <v>5</v>
      </c>
      <c r="F32" s="9" t="s">
        <v>128</v>
      </c>
      <c r="G32" s="45"/>
      <c r="H32" s="33">
        <v>1</v>
      </c>
      <c r="I32" s="32">
        <v>1</v>
      </c>
      <c r="J32" s="154">
        <f t="shared" si="0"/>
        <v>0</v>
      </c>
      <c r="K32" s="155">
        <f t="shared" si="1"/>
        <v>0</v>
      </c>
      <c r="L32" s="32">
        <v>1</v>
      </c>
      <c r="M32" s="32">
        <v>2</v>
      </c>
      <c r="N32" s="182">
        <f t="shared" si="2"/>
        <v>1</v>
      </c>
      <c r="R32" s="138"/>
      <c r="S32" s="139"/>
      <c r="T32" s="140" t="str">
        <f t="shared" si="3"/>
        <v/>
      </c>
      <c r="U32" s="141"/>
      <c r="V32" s="141"/>
      <c r="W32" s="141"/>
      <c r="X32" s="144"/>
      <c r="Y32" s="142"/>
      <c r="Z32" s="143"/>
      <c r="AA32" s="147"/>
      <c r="AB32" s="148"/>
      <c r="AC32" s="149"/>
    </row>
    <row r="33" spans="1:29" ht="50.1" customHeight="1" thickBot="1" x14ac:dyDescent="0.35">
      <c r="A33" s="198"/>
      <c r="B33" s="195"/>
      <c r="C33" s="171" t="s">
        <v>237</v>
      </c>
      <c r="D33" s="44" t="s">
        <v>38</v>
      </c>
      <c r="E33" s="45" t="s">
        <v>5</v>
      </c>
      <c r="F33" s="9" t="s">
        <v>136</v>
      </c>
      <c r="G33" s="45"/>
      <c r="H33" s="33">
        <v>1</v>
      </c>
      <c r="I33" s="32">
        <v>1</v>
      </c>
      <c r="J33" s="154">
        <f t="shared" si="0"/>
        <v>0</v>
      </c>
      <c r="K33" s="155">
        <f t="shared" si="1"/>
        <v>0</v>
      </c>
      <c r="L33" s="32">
        <v>1</v>
      </c>
      <c r="M33" s="32">
        <v>2</v>
      </c>
      <c r="N33" s="182">
        <f t="shared" si="2"/>
        <v>1</v>
      </c>
      <c r="R33" s="138"/>
      <c r="S33" s="139"/>
      <c r="T33" s="140" t="str">
        <f t="shared" si="3"/>
        <v/>
      </c>
      <c r="U33" s="141"/>
      <c r="V33" s="141"/>
      <c r="W33" s="141"/>
      <c r="X33" s="144"/>
      <c r="Y33" s="142"/>
      <c r="Z33" s="143"/>
      <c r="AA33" s="147"/>
      <c r="AB33" s="148"/>
      <c r="AC33" s="149"/>
    </row>
    <row r="34" spans="1:29" ht="50.1" customHeight="1" thickBot="1" x14ac:dyDescent="0.35">
      <c r="A34" s="198"/>
      <c r="B34" s="195"/>
      <c r="C34" s="172" t="s">
        <v>305</v>
      </c>
      <c r="D34" s="186" t="s">
        <v>12</v>
      </c>
      <c r="E34" s="43" t="s">
        <v>5</v>
      </c>
      <c r="F34" s="22" t="s">
        <v>134</v>
      </c>
      <c r="G34" s="43"/>
      <c r="H34" s="38">
        <v>3</v>
      </c>
      <c r="I34" s="37">
        <v>3</v>
      </c>
      <c r="J34" s="156">
        <f t="shared" ref="J34:J65" si="4">+SUMIFS($U$4:$U$105,$R$4:$R$105,"Entrada",$S$4:$S$105,C34)</f>
        <v>0</v>
      </c>
      <c r="K34" s="157">
        <f t="shared" ref="K34:K65" si="5">+SUMIFS($U$4:$U$105,$R$4:$R$105,"Salida",$S$4:$S$105,C34)</f>
        <v>0</v>
      </c>
      <c r="L34" s="37">
        <v>2</v>
      </c>
      <c r="M34" s="37">
        <v>3</v>
      </c>
      <c r="N34" s="182">
        <f t="shared" si="2"/>
        <v>3</v>
      </c>
      <c r="R34" s="138"/>
      <c r="S34" s="139"/>
      <c r="T34" s="140" t="str">
        <f t="shared" si="3"/>
        <v/>
      </c>
      <c r="U34" s="141"/>
      <c r="V34" s="141"/>
      <c r="W34" s="141"/>
      <c r="X34" s="144"/>
      <c r="Y34" s="142"/>
      <c r="Z34" s="143"/>
      <c r="AA34" s="147"/>
      <c r="AB34" s="148"/>
      <c r="AC34" s="149"/>
    </row>
    <row r="35" spans="1:29" ht="50.1" customHeight="1" thickBot="1" x14ac:dyDescent="0.35">
      <c r="A35" s="198" t="s">
        <v>39</v>
      </c>
      <c r="B35" s="195" t="s">
        <v>1</v>
      </c>
      <c r="C35" s="170" t="s">
        <v>239</v>
      </c>
      <c r="D35" s="39" t="s">
        <v>40</v>
      </c>
      <c r="E35" s="40" t="s">
        <v>5</v>
      </c>
      <c r="F35" s="8"/>
      <c r="G35" s="40"/>
      <c r="H35" s="28">
        <v>1</v>
      </c>
      <c r="I35" s="41">
        <v>1</v>
      </c>
      <c r="J35" s="152">
        <f t="shared" si="4"/>
        <v>0</v>
      </c>
      <c r="K35" s="153">
        <f t="shared" si="5"/>
        <v>0</v>
      </c>
      <c r="L35" s="41">
        <v>1</v>
      </c>
      <c r="M35" s="41">
        <v>2</v>
      </c>
      <c r="N35" s="182">
        <f t="shared" si="2"/>
        <v>1</v>
      </c>
      <c r="R35" s="138"/>
      <c r="S35" s="139"/>
      <c r="T35" s="140" t="str">
        <f t="shared" si="3"/>
        <v/>
      </c>
      <c r="U35" s="141"/>
      <c r="V35" s="141"/>
      <c r="W35" s="141"/>
      <c r="X35" s="144"/>
      <c r="Y35" s="142"/>
      <c r="Z35" s="143"/>
      <c r="AA35" s="147"/>
      <c r="AB35" s="148"/>
      <c r="AC35" s="149"/>
    </row>
    <row r="36" spans="1:29" ht="50.1" customHeight="1" thickBot="1" x14ac:dyDescent="0.35">
      <c r="A36" s="198"/>
      <c r="B36" s="195"/>
      <c r="C36" s="172" t="s">
        <v>238</v>
      </c>
      <c r="D36" s="42" t="s">
        <v>41</v>
      </c>
      <c r="E36" s="43" t="s">
        <v>14</v>
      </c>
      <c r="F36" s="10"/>
      <c r="G36" s="43"/>
      <c r="H36" s="38">
        <v>1</v>
      </c>
      <c r="I36" s="37"/>
      <c r="J36" s="156">
        <f t="shared" si="4"/>
        <v>0</v>
      </c>
      <c r="K36" s="157">
        <f t="shared" si="5"/>
        <v>0</v>
      </c>
      <c r="L36" s="37">
        <v>1</v>
      </c>
      <c r="M36" s="37">
        <v>2</v>
      </c>
      <c r="N36" s="182">
        <f t="shared" si="2"/>
        <v>1</v>
      </c>
      <c r="R36" s="138"/>
      <c r="S36" s="139"/>
      <c r="T36" s="140" t="str">
        <f t="shared" si="3"/>
        <v/>
      </c>
      <c r="U36" s="141"/>
      <c r="V36" s="141"/>
      <c r="W36" s="141"/>
      <c r="X36" s="144"/>
      <c r="Y36" s="142"/>
      <c r="Z36" s="143"/>
      <c r="AA36" s="147"/>
      <c r="AB36" s="148"/>
      <c r="AC36" s="149"/>
    </row>
    <row r="37" spans="1:29" ht="50.1" customHeight="1" thickBot="1" x14ac:dyDescent="0.35">
      <c r="A37" s="198"/>
      <c r="B37" s="197" t="s">
        <v>2</v>
      </c>
      <c r="C37" s="170" t="s">
        <v>239</v>
      </c>
      <c r="D37" s="102" t="s">
        <v>40</v>
      </c>
      <c r="E37" s="73" t="s">
        <v>5</v>
      </c>
      <c r="F37" s="16"/>
      <c r="G37" s="73"/>
      <c r="H37" s="27">
        <v>1</v>
      </c>
      <c r="I37" s="26">
        <v>1</v>
      </c>
      <c r="J37" s="152">
        <f t="shared" si="4"/>
        <v>0</v>
      </c>
      <c r="K37" s="153">
        <f t="shared" si="5"/>
        <v>0</v>
      </c>
      <c r="L37" s="26">
        <v>1</v>
      </c>
      <c r="M37" s="26">
        <v>2</v>
      </c>
      <c r="N37" s="182">
        <f t="shared" si="2"/>
        <v>1</v>
      </c>
      <c r="R37" s="138"/>
      <c r="S37" s="139"/>
      <c r="T37" s="140" t="str">
        <f t="shared" ref="T37:T68" si="6">IFERROR((VLOOKUP(S37,$C$1:$D$174,2,FALSE)),"")</f>
        <v/>
      </c>
      <c r="U37" s="141"/>
      <c r="V37" s="141"/>
      <c r="W37" s="141"/>
      <c r="X37" s="144"/>
      <c r="Y37" s="142"/>
      <c r="Z37" s="143"/>
      <c r="AA37" s="147"/>
      <c r="AB37" s="148"/>
      <c r="AC37" s="149"/>
    </row>
    <row r="38" spans="1:29" ht="50.1" customHeight="1" thickBot="1" x14ac:dyDescent="0.35">
      <c r="A38" s="198"/>
      <c r="B38" s="195"/>
      <c r="C38" s="171" t="s">
        <v>238</v>
      </c>
      <c r="D38" s="52" t="s">
        <v>41</v>
      </c>
      <c r="E38" s="45" t="s">
        <v>14</v>
      </c>
      <c r="F38" s="9"/>
      <c r="G38" s="45"/>
      <c r="H38" s="33">
        <v>1</v>
      </c>
      <c r="I38" s="32"/>
      <c r="J38" s="154">
        <f t="shared" si="4"/>
        <v>0</v>
      </c>
      <c r="K38" s="155">
        <f t="shared" si="5"/>
        <v>0</v>
      </c>
      <c r="L38" s="32">
        <v>1</v>
      </c>
      <c r="M38" s="32">
        <v>2</v>
      </c>
      <c r="N38" s="182">
        <f t="shared" si="2"/>
        <v>1</v>
      </c>
      <c r="R38" s="138"/>
      <c r="S38" s="139"/>
      <c r="T38" s="140" t="str">
        <f t="shared" si="6"/>
        <v/>
      </c>
      <c r="U38" s="141"/>
      <c r="V38" s="141"/>
      <c r="W38" s="141"/>
      <c r="X38" s="144"/>
      <c r="Y38" s="142"/>
      <c r="Z38" s="143"/>
      <c r="AA38" s="147"/>
      <c r="AB38" s="148"/>
      <c r="AC38" s="149"/>
    </row>
    <row r="39" spans="1:29" ht="50.1" customHeight="1" thickBot="1" x14ac:dyDescent="0.35">
      <c r="A39" s="198"/>
      <c r="B39" s="196"/>
      <c r="C39" s="172" t="s">
        <v>240</v>
      </c>
      <c r="D39" s="127" t="s">
        <v>143</v>
      </c>
      <c r="E39" s="68" t="s">
        <v>14</v>
      </c>
      <c r="F39" s="17"/>
      <c r="G39" s="68"/>
      <c r="H39" s="54">
        <v>1</v>
      </c>
      <c r="I39" s="69">
        <v>1</v>
      </c>
      <c r="J39" s="156">
        <f t="shared" si="4"/>
        <v>0</v>
      </c>
      <c r="K39" s="157">
        <f t="shared" si="5"/>
        <v>0</v>
      </c>
      <c r="L39" s="69">
        <v>1</v>
      </c>
      <c r="M39" s="69">
        <v>2</v>
      </c>
      <c r="N39" s="182">
        <f t="shared" si="2"/>
        <v>1</v>
      </c>
      <c r="R39" s="138"/>
      <c r="S39" s="139"/>
      <c r="T39" s="140" t="str">
        <f t="shared" si="6"/>
        <v/>
      </c>
      <c r="U39" s="141"/>
      <c r="V39" s="141"/>
      <c r="W39" s="141"/>
      <c r="X39" s="144"/>
      <c r="Y39" s="142"/>
      <c r="Z39" s="143"/>
      <c r="AA39" s="147"/>
      <c r="AB39" s="148"/>
      <c r="AC39" s="149"/>
    </row>
    <row r="40" spans="1:29" ht="50.1" customHeight="1" thickBot="1" x14ac:dyDescent="0.35">
      <c r="A40" s="198"/>
      <c r="B40" s="46" t="s">
        <v>20</v>
      </c>
      <c r="C40" s="46" t="s">
        <v>214</v>
      </c>
      <c r="D40" s="55" t="s">
        <v>6</v>
      </c>
      <c r="E40" s="48" t="s">
        <v>5</v>
      </c>
      <c r="F40" s="5"/>
      <c r="G40" s="48"/>
      <c r="H40" s="50">
        <v>1</v>
      </c>
      <c r="I40" s="49">
        <v>1</v>
      </c>
      <c r="J40" s="158">
        <f t="shared" si="4"/>
        <v>0</v>
      </c>
      <c r="K40" s="159">
        <f t="shared" si="5"/>
        <v>0</v>
      </c>
      <c r="L40" s="49">
        <v>1</v>
      </c>
      <c r="M40" s="49">
        <v>2</v>
      </c>
      <c r="N40" s="182">
        <f t="shared" si="2"/>
        <v>1</v>
      </c>
      <c r="R40" s="138"/>
      <c r="S40" s="139"/>
      <c r="T40" s="140" t="str">
        <f t="shared" si="6"/>
        <v/>
      </c>
      <c r="U40" s="141"/>
      <c r="V40" s="141"/>
      <c r="W40" s="141"/>
      <c r="X40" s="144"/>
      <c r="Y40" s="142"/>
      <c r="Z40" s="143"/>
      <c r="AA40" s="147"/>
      <c r="AB40" s="148"/>
      <c r="AC40" s="149"/>
    </row>
    <row r="41" spans="1:29" ht="50.1" customHeight="1" thickBot="1" x14ac:dyDescent="0.35">
      <c r="A41" s="198"/>
      <c r="B41" s="197" t="s">
        <v>42</v>
      </c>
      <c r="C41" s="170" t="s">
        <v>241</v>
      </c>
      <c r="D41" s="82" t="s">
        <v>144</v>
      </c>
      <c r="E41" s="73" t="s">
        <v>5</v>
      </c>
      <c r="F41" s="16"/>
      <c r="G41" s="73"/>
      <c r="H41" s="27">
        <v>2</v>
      </c>
      <c r="I41" s="26">
        <v>2</v>
      </c>
      <c r="J41" s="152">
        <f t="shared" si="4"/>
        <v>0</v>
      </c>
      <c r="K41" s="153">
        <f t="shared" si="5"/>
        <v>0</v>
      </c>
      <c r="L41" s="26">
        <v>1</v>
      </c>
      <c r="M41" s="26">
        <v>3</v>
      </c>
      <c r="N41" s="182">
        <f t="shared" si="2"/>
        <v>2</v>
      </c>
      <c r="R41" s="138"/>
      <c r="S41" s="139"/>
      <c r="T41" s="140" t="str">
        <f t="shared" si="6"/>
        <v/>
      </c>
      <c r="U41" s="141"/>
      <c r="V41" s="141"/>
      <c r="W41" s="141"/>
      <c r="X41" s="144"/>
      <c r="Y41" s="142"/>
      <c r="Z41" s="143"/>
      <c r="AA41" s="147"/>
      <c r="AB41" s="148"/>
      <c r="AC41" s="149"/>
    </row>
    <row r="42" spans="1:29" ht="50.1" customHeight="1" thickBot="1" x14ac:dyDescent="0.35">
      <c r="A42" s="198"/>
      <c r="B42" s="195"/>
      <c r="C42" s="171" t="s">
        <v>242</v>
      </c>
      <c r="D42" s="44" t="s">
        <v>145</v>
      </c>
      <c r="E42" s="45" t="s">
        <v>43</v>
      </c>
      <c r="F42" s="9"/>
      <c r="G42" s="45"/>
      <c r="H42" s="33">
        <v>0</v>
      </c>
      <c r="I42" s="32"/>
      <c r="J42" s="154">
        <f t="shared" si="4"/>
        <v>0</v>
      </c>
      <c r="K42" s="155">
        <f t="shared" si="5"/>
        <v>0</v>
      </c>
      <c r="L42" s="32">
        <v>1</v>
      </c>
      <c r="M42" s="32">
        <v>2</v>
      </c>
      <c r="N42" s="182">
        <f t="shared" si="2"/>
        <v>0</v>
      </c>
      <c r="R42" s="138"/>
      <c r="S42" s="139"/>
      <c r="T42" s="140" t="str">
        <f t="shared" si="6"/>
        <v/>
      </c>
      <c r="U42" s="141"/>
      <c r="V42" s="141"/>
      <c r="W42" s="141"/>
      <c r="X42" s="144"/>
      <c r="Y42" s="142"/>
      <c r="Z42" s="143"/>
      <c r="AA42" s="147"/>
      <c r="AB42" s="148"/>
      <c r="AC42" s="149"/>
    </row>
    <row r="43" spans="1:29" ht="50.1" customHeight="1" thickBot="1" x14ac:dyDescent="0.35">
      <c r="A43" s="198"/>
      <c r="B43" s="195"/>
      <c r="C43" s="171" t="s">
        <v>242</v>
      </c>
      <c r="D43" s="44" t="s">
        <v>145</v>
      </c>
      <c r="E43" s="45" t="s">
        <v>43</v>
      </c>
      <c r="F43" s="9"/>
      <c r="G43" s="45"/>
      <c r="H43" s="33">
        <v>0</v>
      </c>
      <c r="I43" s="32"/>
      <c r="J43" s="154">
        <f t="shared" si="4"/>
        <v>0</v>
      </c>
      <c r="K43" s="155">
        <f t="shared" si="5"/>
        <v>0</v>
      </c>
      <c r="L43" s="32">
        <v>1</v>
      </c>
      <c r="M43" s="32">
        <v>2</v>
      </c>
      <c r="N43" s="182">
        <f t="shared" si="2"/>
        <v>0</v>
      </c>
      <c r="R43" s="138"/>
      <c r="S43" s="139"/>
      <c r="T43" s="140" t="str">
        <f t="shared" si="6"/>
        <v/>
      </c>
      <c r="U43" s="141"/>
      <c r="V43" s="141"/>
      <c r="W43" s="141"/>
      <c r="X43" s="144"/>
      <c r="Y43" s="142"/>
      <c r="Z43" s="143"/>
      <c r="AA43" s="147"/>
      <c r="AB43" s="148"/>
      <c r="AC43" s="149"/>
    </row>
    <row r="44" spans="1:29" ht="50.1" customHeight="1" thickBot="1" x14ac:dyDescent="0.35">
      <c r="A44" s="198"/>
      <c r="B44" s="195"/>
      <c r="C44" s="171" t="s">
        <v>243</v>
      </c>
      <c r="D44" s="44" t="s">
        <v>146</v>
      </c>
      <c r="E44" s="45" t="s">
        <v>43</v>
      </c>
      <c r="F44" s="9"/>
      <c r="G44" s="45"/>
      <c r="H44" s="33">
        <v>0</v>
      </c>
      <c r="I44" s="32"/>
      <c r="J44" s="154">
        <f t="shared" si="4"/>
        <v>0</v>
      </c>
      <c r="K44" s="155">
        <f t="shared" si="5"/>
        <v>0</v>
      </c>
      <c r="L44" s="32">
        <v>1</v>
      </c>
      <c r="M44" s="32">
        <v>2</v>
      </c>
      <c r="N44" s="182">
        <f t="shared" si="2"/>
        <v>0</v>
      </c>
      <c r="R44" s="138"/>
      <c r="S44" s="139"/>
      <c r="T44" s="140" t="str">
        <f t="shared" si="6"/>
        <v/>
      </c>
      <c r="U44" s="141"/>
      <c r="V44" s="141"/>
      <c r="W44" s="141"/>
      <c r="X44" s="144"/>
      <c r="Y44" s="142"/>
      <c r="Z44" s="143"/>
      <c r="AA44" s="147"/>
      <c r="AB44" s="148"/>
      <c r="AC44" s="149"/>
    </row>
    <row r="45" spans="1:29" ht="50.1" customHeight="1" thickBot="1" x14ac:dyDescent="0.35">
      <c r="A45" s="198"/>
      <c r="B45" s="195"/>
      <c r="C45" s="172" t="s">
        <v>242</v>
      </c>
      <c r="D45" s="42" t="s">
        <v>145</v>
      </c>
      <c r="E45" s="43" t="s">
        <v>43</v>
      </c>
      <c r="F45" s="10"/>
      <c r="G45" s="43"/>
      <c r="H45" s="38">
        <v>0</v>
      </c>
      <c r="I45" s="37"/>
      <c r="J45" s="156">
        <f t="shared" si="4"/>
        <v>0</v>
      </c>
      <c r="K45" s="157">
        <f t="shared" si="5"/>
        <v>0</v>
      </c>
      <c r="L45" s="37">
        <v>1</v>
      </c>
      <c r="M45" s="37">
        <v>2</v>
      </c>
      <c r="N45" s="182">
        <f t="shared" si="2"/>
        <v>0</v>
      </c>
      <c r="R45" s="138"/>
      <c r="S45" s="139"/>
      <c r="T45" s="140" t="str">
        <f t="shared" si="6"/>
        <v/>
      </c>
      <c r="U45" s="141"/>
      <c r="V45" s="141"/>
      <c r="W45" s="141"/>
      <c r="X45" s="144"/>
      <c r="Y45" s="142"/>
      <c r="Z45" s="143"/>
      <c r="AA45" s="147"/>
      <c r="AB45" s="148"/>
      <c r="AC45" s="149"/>
    </row>
    <row r="46" spans="1:29" ht="50.1" customHeight="1" thickBot="1" x14ac:dyDescent="0.35">
      <c r="A46" s="198" t="s">
        <v>46</v>
      </c>
      <c r="B46" s="195" t="s">
        <v>1</v>
      </c>
      <c r="C46" s="170" t="s">
        <v>244</v>
      </c>
      <c r="D46" s="56" t="s">
        <v>45</v>
      </c>
      <c r="E46" s="40" t="s">
        <v>5</v>
      </c>
      <c r="F46" s="20"/>
      <c r="G46" s="40"/>
      <c r="H46" s="28">
        <v>1</v>
      </c>
      <c r="I46" s="41"/>
      <c r="J46" s="152">
        <f t="shared" si="4"/>
        <v>0</v>
      </c>
      <c r="K46" s="153">
        <f t="shared" si="5"/>
        <v>0</v>
      </c>
      <c r="L46" s="41">
        <v>1</v>
      </c>
      <c r="M46" s="41">
        <v>2</v>
      </c>
      <c r="N46" s="182">
        <f t="shared" si="2"/>
        <v>1</v>
      </c>
      <c r="R46" s="138"/>
      <c r="S46" s="139"/>
      <c r="T46" s="140" t="str">
        <f t="shared" si="6"/>
        <v/>
      </c>
      <c r="U46" s="141"/>
      <c r="V46" s="141"/>
      <c r="W46" s="141"/>
      <c r="X46" s="144"/>
      <c r="Y46" s="142"/>
      <c r="Z46" s="143"/>
      <c r="AA46" s="147"/>
      <c r="AB46" s="148"/>
      <c r="AC46" s="149"/>
    </row>
    <row r="47" spans="1:29" ht="50.1" customHeight="1" thickBot="1" x14ac:dyDescent="0.35">
      <c r="A47" s="198"/>
      <c r="B47" s="196"/>
      <c r="C47" s="172" t="s">
        <v>214</v>
      </c>
      <c r="D47" s="135" t="s">
        <v>6</v>
      </c>
      <c r="E47" s="68" t="s">
        <v>5</v>
      </c>
      <c r="F47" s="14"/>
      <c r="G47" s="68"/>
      <c r="H47" s="54">
        <v>3</v>
      </c>
      <c r="I47" s="69">
        <v>3</v>
      </c>
      <c r="J47" s="156">
        <f t="shared" si="4"/>
        <v>0</v>
      </c>
      <c r="K47" s="157">
        <f t="shared" si="5"/>
        <v>0</v>
      </c>
      <c r="L47" s="69">
        <v>2</v>
      </c>
      <c r="M47" s="69">
        <v>3</v>
      </c>
      <c r="N47" s="182">
        <f t="shared" si="2"/>
        <v>3</v>
      </c>
      <c r="R47" s="138"/>
      <c r="S47" s="139"/>
      <c r="T47" s="140" t="str">
        <f t="shared" si="6"/>
        <v/>
      </c>
      <c r="U47" s="141"/>
      <c r="V47" s="141"/>
      <c r="W47" s="141"/>
      <c r="X47" s="144"/>
      <c r="Y47" s="142"/>
      <c r="Z47" s="143"/>
      <c r="AA47" s="147"/>
      <c r="AB47" s="148"/>
      <c r="AC47" s="149"/>
    </row>
    <row r="48" spans="1:29" ht="50.1" customHeight="1" thickBot="1" x14ac:dyDescent="0.35">
      <c r="A48" s="198"/>
      <c r="B48" s="195" t="s">
        <v>2</v>
      </c>
      <c r="C48" s="170" t="s">
        <v>245</v>
      </c>
      <c r="D48" s="56" t="s">
        <v>47</v>
      </c>
      <c r="E48" s="40" t="s">
        <v>5</v>
      </c>
      <c r="F48" s="20"/>
      <c r="G48" s="40"/>
      <c r="H48" s="28">
        <v>2</v>
      </c>
      <c r="I48" s="41">
        <v>2</v>
      </c>
      <c r="J48" s="152">
        <f t="shared" si="4"/>
        <v>0</v>
      </c>
      <c r="K48" s="153">
        <f t="shared" si="5"/>
        <v>0</v>
      </c>
      <c r="L48" s="41">
        <v>1</v>
      </c>
      <c r="M48" s="41">
        <v>2</v>
      </c>
      <c r="N48" s="182">
        <f t="shared" si="2"/>
        <v>2</v>
      </c>
      <c r="R48" s="138"/>
      <c r="S48" s="139"/>
      <c r="T48" s="140" t="str">
        <f t="shared" si="6"/>
        <v/>
      </c>
      <c r="U48" s="141"/>
      <c r="V48" s="141"/>
      <c r="W48" s="141"/>
      <c r="X48" s="144"/>
      <c r="Y48" s="142"/>
      <c r="Z48" s="143"/>
      <c r="AA48" s="147"/>
      <c r="AB48" s="148"/>
      <c r="AC48" s="149"/>
    </row>
    <row r="49" spans="1:29" ht="50.1" customHeight="1" thickBot="1" x14ac:dyDescent="0.35">
      <c r="A49" s="198"/>
      <c r="B49" s="195"/>
      <c r="C49" s="172" t="s">
        <v>246</v>
      </c>
      <c r="D49" s="57" t="s">
        <v>48</v>
      </c>
      <c r="E49" s="43" t="s">
        <v>5</v>
      </c>
      <c r="F49" s="15"/>
      <c r="G49" s="43"/>
      <c r="H49" s="38">
        <v>1</v>
      </c>
      <c r="I49" s="37">
        <v>1</v>
      </c>
      <c r="J49" s="156">
        <f t="shared" si="4"/>
        <v>0</v>
      </c>
      <c r="K49" s="157">
        <f t="shared" si="5"/>
        <v>0</v>
      </c>
      <c r="L49" s="37">
        <v>1</v>
      </c>
      <c r="M49" s="37">
        <v>2</v>
      </c>
      <c r="N49" s="182">
        <f t="shared" si="2"/>
        <v>1</v>
      </c>
      <c r="R49" s="138"/>
      <c r="S49" s="139"/>
      <c r="T49" s="140" t="str">
        <f t="shared" si="6"/>
        <v/>
      </c>
      <c r="U49" s="141"/>
      <c r="V49" s="141"/>
      <c r="W49" s="141"/>
      <c r="X49" s="144"/>
      <c r="Y49" s="142"/>
      <c r="Z49" s="143"/>
      <c r="AA49" s="147"/>
      <c r="AB49" s="148"/>
      <c r="AC49" s="149"/>
    </row>
    <row r="50" spans="1:29" ht="50.1" customHeight="1" thickBot="1" x14ac:dyDescent="0.35">
      <c r="A50" s="198"/>
      <c r="B50" s="197" t="s">
        <v>20</v>
      </c>
      <c r="C50" s="170" t="s">
        <v>247</v>
      </c>
      <c r="D50" s="82" t="s">
        <v>49</v>
      </c>
      <c r="E50" s="73" t="s">
        <v>5</v>
      </c>
      <c r="F50" s="16"/>
      <c r="G50" s="73"/>
      <c r="H50" s="27">
        <v>1</v>
      </c>
      <c r="I50" s="26">
        <v>2</v>
      </c>
      <c r="J50" s="152">
        <f t="shared" si="4"/>
        <v>0</v>
      </c>
      <c r="K50" s="153">
        <f t="shared" si="5"/>
        <v>0</v>
      </c>
      <c r="L50" s="26">
        <v>1</v>
      </c>
      <c r="M50" s="26">
        <v>2</v>
      </c>
      <c r="N50" s="182">
        <f t="shared" si="2"/>
        <v>1</v>
      </c>
      <c r="R50" s="138"/>
      <c r="S50" s="139"/>
      <c r="T50" s="140" t="str">
        <f t="shared" si="6"/>
        <v/>
      </c>
      <c r="U50" s="141"/>
      <c r="V50" s="141"/>
      <c r="W50" s="141"/>
      <c r="X50" s="144"/>
      <c r="Y50" s="142"/>
      <c r="Z50" s="143"/>
      <c r="AA50" s="147"/>
      <c r="AB50" s="148"/>
      <c r="AC50" s="149"/>
    </row>
    <row r="51" spans="1:29" ht="50.1" customHeight="1" thickBot="1" x14ac:dyDescent="0.35">
      <c r="A51" s="198"/>
      <c r="B51" s="195"/>
      <c r="C51" s="171" t="s">
        <v>248</v>
      </c>
      <c r="D51" s="44" t="s">
        <v>50</v>
      </c>
      <c r="E51" s="45" t="s">
        <v>5</v>
      </c>
      <c r="F51" s="9"/>
      <c r="G51" s="45"/>
      <c r="H51" s="33">
        <v>1</v>
      </c>
      <c r="I51" s="32"/>
      <c r="J51" s="154">
        <f t="shared" si="4"/>
        <v>0</v>
      </c>
      <c r="K51" s="155">
        <f t="shared" si="5"/>
        <v>0</v>
      </c>
      <c r="L51" s="32">
        <v>1</v>
      </c>
      <c r="M51" s="32">
        <v>2</v>
      </c>
      <c r="N51" s="182">
        <f t="shared" si="2"/>
        <v>1</v>
      </c>
      <c r="R51" s="138"/>
      <c r="S51" s="139"/>
      <c r="T51" s="140" t="str">
        <f t="shared" si="6"/>
        <v/>
      </c>
      <c r="U51" s="141"/>
      <c r="V51" s="141"/>
      <c r="W51" s="141"/>
      <c r="X51" s="144"/>
      <c r="Y51" s="142"/>
      <c r="Z51" s="143"/>
      <c r="AA51" s="147"/>
      <c r="AB51" s="148"/>
      <c r="AC51" s="149"/>
    </row>
    <row r="52" spans="1:29" ht="50.1" customHeight="1" thickBot="1" x14ac:dyDescent="0.35">
      <c r="A52" s="198"/>
      <c r="B52" s="196"/>
      <c r="C52" s="172" t="s">
        <v>249</v>
      </c>
      <c r="D52" s="113" t="s">
        <v>51</v>
      </c>
      <c r="E52" s="68" t="s">
        <v>5</v>
      </c>
      <c r="F52" s="17"/>
      <c r="G52" s="68"/>
      <c r="H52" s="54">
        <v>5</v>
      </c>
      <c r="I52" s="69">
        <v>5</v>
      </c>
      <c r="J52" s="156">
        <f t="shared" si="4"/>
        <v>0</v>
      </c>
      <c r="K52" s="157">
        <f t="shared" si="5"/>
        <v>0</v>
      </c>
      <c r="L52" s="69">
        <v>2</v>
      </c>
      <c r="M52" s="69">
        <v>5</v>
      </c>
      <c r="N52" s="182">
        <f t="shared" si="2"/>
        <v>5</v>
      </c>
      <c r="R52" s="138"/>
      <c r="S52" s="139"/>
      <c r="T52" s="140" t="str">
        <f t="shared" si="6"/>
        <v/>
      </c>
      <c r="U52" s="141"/>
      <c r="V52" s="141"/>
      <c r="W52" s="141"/>
      <c r="X52" s="144"/>
      <c r="Y52" s="142"/>
      <c r="Z52" s="143"/>
      <c r="AA52" s="147"/>
      <c r="AB52" s="148"/>
      <c r="AC52" s="149"/>
    </row>
    <row r="53" spans="1:29" ht="50.1" customHeight="1" thickBot="1" x14ac:dyDescent="0.35">
      <c r="A53" s="198"/>
      <c r="B53" s="46" t="s">
        <v>23</v>
      </c>
      <c r="C53" s="46" t="s">
        <v>250</v>
      </c>
      <c r="D53" s="58" t="s">
        <v>52</v>
      </c>
      <c r="E53" s="48" t="s">
        <v>5</v>
      </c>
      <c r="F53" s="5"/>
      <c r="G53" s="48"/>
      <c r="H53" s="50">
        <v>1</v>
      </c>
      <c r="I53" s="49"/>
      <c r="J53" s="158">
        <f t="shared" si="4"/>
        <v>0</v>
      </c>
      <c r="K53" s="159">
        <f t="shared" si="5"/>
        <v>0</v>
      </c>
      <c r="L53" s="49">
        <v>1</v>
      </c>
      <c r="M53" s="49">
        <v>2</v>
      </c>
      <c r="N53" s="182">
        <f t="shared" si="2"/>
        <v>1</v>
      </c>
      <c r="R53" s="138"/>
      <c r="S53" s="139"/>
      <c r="T53" s="140" t="str">
        <f t="shared" si="6"/>
        <v/>
      </c>
      <c r="U53" s="141"/>
      <c r="V53" s="141"/>
      <c r="W53" s="141"/>
      <c r="X53" s="144"/>
      <c r="Y53" s="142"/>
      <c r="Z53" s="143"/>
      <c r="AA53" s="147"/>
      <c r="AB53" s="148"/>
      <c r="AC53" s="149"/>
    </row>
    <row r="54" spans="1:29" ht="50.1" customHeight="1" thickBot="1" x14ac:dyDescent="0.3">
      <c r="A54" s="198"/>
      <c r="B54" s="197" t="s">
        <v>42</v>
      </c>
      <c r="C54" s="170" t="s">
        <v>251</v>
      </c>
      <c r="D54" s="133" t="s">
        <v>115</v>
      </c>
      <c r="E54" s="88" t="s">
        <v>53</v>
      </c>
      <c r="F54" s="20"/>
      <c r="G54" s="88"/>
      <c r="H54" s="27">
        <v>0</v>
      </c>
      <c r="I54" s="26"/>
      <c r="J54" s="152">
        <f t="shared" si="4"/>
        <v>0</v>
      </c>
      <c r="K54" s="153">
        <f t="shared" si="5"/>
        <v>0</v>
      </c>
      <c r="L54" s="26">
        <v>1</v>
      </c>
      <c r="M54" s="26">
        <v>2</v>
      </c>
      <c r="N54" s="182">
        <f t="shared" si="2"/>
        <v>0</v>
      </c>
      <c r="R54" s="138"/>
      <c r="S54" s="139"/>
      <c r="T54" s="140" t="str">
        <f t="shared" si="6"/>
        <v/>
      </c>
      <c r="U54" s="141"/>
      <c r="V54" s="141"/>
      <c r="W54" s="141"/>
      <c r="X54" s="144"/>
      <c r="Y54" s="142"/>
      <c r="Z54" s="143"/>
      <c r="AA54" s="147"/>
      <c r="AB54" s="148"/>
      <c r="AC54" s="149"/>
    </row>
    <row r="55" spans="1:29" ht="50.1" customHeight="1" thickBot="1" x14ac:dyDescent="0.35">
      <c r="A55" s="198"/>
      <c r="B55" s="196"/>
      <c r="C55" s="172" t="s">
        <v>316</v>
      </c>
      <c r="D55" s="113" t="s">
        <v>317</v>
      </c>
      <c r="E55" s="132" t="s">
        <v>53</v>
      </c>
      <c r="F55" s="134"/>
      <c r="G55" s="132"/>
      <c r="H55" s="54">
        <v>2</v>
      </c>
      <c r="I55" s="69"/>
      <c r="J55" s="156">
        <f t="shared" si="4"/>
        <v>0</v>
      </c>
      <c r="K55" s="157">
        <f t="shared" si="5"/>
        <v>0</v>
      </c>
      <c r="L55" s="69">
        <v>1</v>
      </c>
      <c r="M55" s="69">
        <v>2</v>
      </c>
      <c r="N55" s="182">
        <f t="shared" si="2"/>
        <v>2</v>
      </c>
      <c r="R55" s="138"/>
      <c r="S55" s="139"/>
      <c r="T55" s="140" t="str">
        <f t="shared" si="6"/>
        <v/>
      </c>
      <c r="U55" s="141"/>
      <c r="V55" s="141"/>
      <c r="W55" s="141"/>
      <c r="X55" s="144"/>
      <c r="Y55" s="142"/>
      <c r="Z55" s="143"/>
      <c r="AA55" s="147"/>
      <c r="AB55" s="148"/>
      <c r="AC55" s="149"/>
    </row>
    <row r="56" spans="1:29" ht="50.1" customHeight="1" thickBot="1" x14ac:dyDescent="0.35">
      <c r="A56" s="198"/>
      <c r="B56" s="195" t="s">
        <v>54</v>
      </c>
      <c r="C56" s="170" t="s">
        <v>252</v>
      </c>
      <c r="D56" s="39" t="s">
        <v>147</v>
      </c>
      <c r="E56" s="60" t="s">
        <v>28</v>
      </c>
      <c r="F56" s="11"/>
      <c r="G56" s="60"/>
      <c r="H56" s="28">
        <v>0</v>
      </c>
      <c r="I56" s="41"/>
      <c r="J56" s="152">
        <f t="shared" si="4"/>
        <v>0</v>
      </c>
      <c r="K56" s="153">
        <f t="shared" si="5"/>
        <v>0</v>
      </c>
      <c r="L56" s="41">
        <v>1</v>
      </c>
      <c r="M56" s="41">
        <v>2</v>
      </c>
      <c r="N56" s="182">
        <f t="shared" si="2"/>
        <v>0</v>
      </c>
      <c r="R56" s="138"/>
      <c r="S56" s="139"/>
      <c r="T56" s="140" t="str">
        <f t="shared" si="6"/>
        <v/>
      </c>
      <c r="U56" s="141"/>
      <c r="V56" s="141"/>
      <c r="W56" s="141"/>
      <c r="X56" s="144"/>
      <c r="Y56" s="142"/>
      <c r="Z56" s="143"/>
      <c r="AA56" s="147"/>
      <c r="AB56" s="148"/>
      <c r="AC56" s="149"/>
    </row>
    <row r="57" spans="1:29" ht="50.1" customHeight="1" thickBot="1" x14ac:dyDescent="0.35">
      <c r="A57" s="198"/>
      <c r="B57" s="195"/>
      <c r="C57" s="172" t="s">
        <v>252</v>
      </c>
      <c r="D57" s="42" t="s">
        <v>147</v>
      </c>
      <c r="E57" s="36" t="s">
        <v>28</v>
      </c>
      <c r="F57" s="7"/>
      <c r="G57" s="36"/>
      <c r="H57" s="38">
        <v>0</v>
      </c>
      <c r="I57" s="37"/>
      <c r="J57" s="156">
        <f t="shared" si="4"/>
        <v>0</v>
      </c>
      <c r="K57" s="157">
        <f t="shared" si="5"/>
        <v>0</v>
      </c>
      <c r="L57" s="37">
        <v>1</v>
      </c>
      <c r="M57" s="37">
        <v>2</v>
      </c>
      <c r="N57" s="182">
        <f t="shared" si="2"/>
        <v>0</v>
      </c>
      <c r="R57" s="138"/>
      <c r="S57" s="139"/>
      <c r="T57" s="140" t="str">
        <f t="shared" si="6"/>
        <v/>
      </c>
      <c r="U57" s="141"/>
      <c r="V57" s="141"/>
      <c r="W57" s="141"/>
      <c r="X57" s="144"/>
      <c r="Y57" s="142"/>
      <c r="Z57" s="143"/>
      <c r="AA57" s="147"/>
      <c r="AB57" s="148"/>
      <c r="AC57" s="149"/>
    </row>
    <row r="58" spans="1:29" ht="50.1" customHeight="1" thickBot="1" x14ac:dyDescent="0.35">
      <c r="A58" s="198"/>
      <c r="B58" s="197" t="s">
        <v>55</v>
      </c>
      <c r="C58" s="170" t="s">
        <v>239</v>
      </c>
      <c r="D58" s="82" t="s">
        <v>40</v>
      </c>
      <c r="E58" s="25" t="s">
        <v>5</v>
      </c>
      <c r="F58" s="13"/>
      <c r="G58" s="25"/>
      <c r="H58" s="27">
        <v>1</v>
      </c>
      <c r="I58" s="26">
        <v>1</v>
      </c>
      <c r="J58" s="152">
        <f t="shared" si="4"/>
        <v>0</v>
      </c>
      <c r="K58" s="153">
        <f t="shared" si="5"/>
        <v>0</v>
      </c>
      <c r="L58" s="26">
        <v>1</v>
      </c>
      <c r="M58" s="26">
        <v>2</v>
      </c>
      <c r="N58" s="182">
        <f t="shared" si="2"/>
        <v>1</v>
      </c>
      <c r="R58" s="138"/>
      <c r="S58" s="139"/>
      <c r="T58" s="140" t="str">
        <f t="shared" si="6"/>
        <v/>
      </c>
      <c r="U58" s="141"/>
      <c r="V58" s="141"/>
      <c r="W58" s="141"/>
      <c r="X58" s="144"/>
      <c r="Y58" s="142"/>
      <c r="Z58" s="143"/>
      <c r="AA58" s="147"/>
      <c r="AB58" s="148"/>
      <c r="AC58" s="149"/>
    </row>
    <row r="59" spans="1:29" ht="50.1" customHeight="1" thickBot="1" x14ac:dyDescent="0.35">
      <c r="A59" s="198"/>
      <c r="B59" s="195"/>
      <c r="C59" s="171" t="s">
        <v>253</v>
      </c>
      <c r="D59" s="44" t="s">
        <v>56</v>
      </c>
      <c r="E59" s="31" t="s">
        <v>5</v>
      </c>
      <c r="F59" s="12"/>
      <c r="G59" s="31"/>
      <c r="H59" s="33">
        <v>2</v>
      </c>
      <c r="I59" s="32">
        <v>3</v>
      </c>
      <c r="J59" s="154">
        <f t="shared" si="4"/>
        <v>0</v>
      </c>
      <c r="K59" s="155">
        <f t="shared" si="5"/>
        <v>0</v>
      </c>
      <c r="L59" s="32">
        <v>2</v>
      </c>
      <c r="M59" s="32">
        <v>3</v>
      </c>
      <c r="N59" s="182">
        <f t="shared" si="2"/>
        <v>2</v>
      </c>
      <c r="R59" s="138"/>
      <c r="S59" s="139"/>
      <c r="T59" s="140" t="str">
        <f t="shared" si="6"/>
        <v/>
      </c>
      <c r="U59" s="141"/>
      <c r="V59" s="141"/>
      <c r="W59" s="141"/>
      <c r="X59" s="144"/>
      <c r="Y59" s="142"/>
      <c r="Z59" s="143"/>
      <c r="AA59" s="147"/>
      <c r="AB59" s="148"/>
      <c r="AC59" s="149"/>
    </row>
    <row r="60" spans="1:29" ht="50.1" customHeight="1" thickBot="1" x14ac:dyDescent="0.35">
      <c r="A60" s="198"/>
      <c r="B60" s="195"/>
      <c r="C60" s="171" t="s">
        <v>254</v>
      </c>
      <c r="D60" s="44" t="s">
        <v>57</v>
      </c>
      <c r="E60" s="31" t="s">
        <v>5</v>
      </c>
      <c r="F60" s="12"/>
      <c r="G60" s="31"/>
      <c r="H60" s="33">
        <v>3</v>
      </c>
      <c r="I60" s="32">
        <v>3</v>
      </c>
      <c r="J60" s="154">
        <f t="shared" si="4"/>
        <v>0</v>
      </c>
      <c r="K60" s="155">
        <f t="shared" si="5"/>
        <v>0</v>
      </c>
      <c r="L60" s="32">
        <v>2</v>
      </c>
      <c r="M60" s="32">
        <v>3</v>
      </c>
      <c r="N60" s="182">
        <f t="shared" si="2"/>
        <v>3</v>
      </c>
      <c r="R60" s="138"/>
      <c r="S60" s="139"/>
      <c r="T60" s="140" t="str">
        <f t="shared" si="6"/>
        <v/>
      </c>
      <c r="U60" s="141"/>
      <c r="V60" s="141"/>
      <c r="W60" s="141"/>
      <c r="X60" s="144"/>
      <c r="Y60" s="142"/>
      <c r="Z60" s="143"/>
      <c r="AA60" s="147"/>
      <c r="AB60" s="148"/>
      <c r="AC60" s="149"/>
    </row>
    <row r="61" spans="1:29" ht="50.1" customHeight="1" thickBot="1" x14ac:dyDescent="0.35">
      <c r="A61" s="198"/>
      <c r="B61" s="195"/>
      <c r="C61" s="172" t="s">
        <v>255</v>
      </c>
      <c r="D61" s="42" t="s">
        <v>58</v>
      </c>
      <c r="E61" s="36" t="s">
        <v>5</v>
      </c>
      <c r="F61" s="7"/>
      <c r="G61" s="36"/>
      <c r="H61" s="38">
        <v>1</v>
      </c>
      <c r="I61" s="37">
        <v>1</v>
      </c>
      <c r="J61" s="156">
        <f t="shared" si="4"/>
        <v>0</v>
      </c>
      <c r="K61" s="157">
        <f t="shared" si="5"/>
        <v>0</v>
      </c>
      <c r="L61" s="37">
        <v>1</v>
      </c>
      <c r="M61" s="37">
        <v>2</v>
      </c>
      <c r="N61" s="182">
        <f t="shared" si="2"/>
        <v>1</v>
      </c>
      <c r="R61" s="138"/>
      <c r="S61" s="139"/>
      <c r="T61" s="140" t="str">
        <f t="shared" si="6"/>
        <v/>
      </c>
      <c r="U61" s="141"/>
      <c r="V61" s="141"/>
      <c r="W61" s="141"/>
      <c r="X61" s="144"/>
      <c r="Y61" s="142"/>
      <c r="Z61" s="143"/>
      <c r="AA61" s="147"/>
      <c r="AB61" s="148"/>
      <c r="AC61" s="149"/>
    </row>
    <row r="62" spans="1:29" ht="50.1" customHeight="1" thickBot="1" x14ac:dyDescent="0.35">
      <c r="A62" s="198" t="s">
        <v>67</v>
      </c>
      <c r="B62" s="195" t="s">
        <v>1</v>
      </c>
      <c r="C62" s="170" t="s">
        <v>239</v>
      </c>
      <c r="D62" s="61" t="s">
        <v>40</v>
      </c>
      <c r="E62" s="40" t="s">
        <v>5</v>
      </c>
      <c r="F62" s="11"/>
      <c r="G62" s="40"/>
      <c r="H62" s="28">
        <v>1</v>
      </c>
      <c r="I62" s="41">
        <v>1</v>
      </c>
      <c r="J62" s="152">
        <f t="shared" si="4"/>
        <v>0</v>
      </c>
      <c r="K62" s="153">
        <f t="shared" si="5"/>
        <v>0</v>
      </c>
      <c r="L62" s="41">
        <v>1</v>
      </c>
      <c r="M62" s="41">
        <v>2</v>
      </c>
      <c r="N62" s="182">
        <f t="shared" si="2"/>
        <v>1</v>
      </c>
      <c r="R62" s="138"/>
      <c r="S62" s="139"/>
      <c r="T62" s="140" t="str">
        <f t="shared" si="6"/>
        <v/>
      </c>
      <c r="U62" s="141"/>
      <c r="V62" s="141"/>
      <c r="W62" s="141"/>
      <c r="X62" s="144"/>
      <c r="Y62" s="142"/>
      <c r="Z62" s="143"/>
      <c r="AA62" s="147"/>
      <c r="AB62" s="148"/>
      <c r="AC62" s="149"/>
    </row>
    <row r="63" spans="1:29" ht="50.1" customHeight="1" thickBot="1" x14ac:dyDescent="0.35">
      <c r="A63" s="198"/>
      <c r="B63" s="195"/>
      <c r="C63" s="171" t="s">
        <v>250</v>
      </c>
      <c r="D63" s="62" t="s">
        <v>52</v>
      </c>
      <c r="E63" s="45" t="s">
        <v>5</v>
      </c>
      <c r="F63" s="12"/>
      <c r="G63" s="45"/>
      <c r="H63" s="33">
        <v>2</v>
      </c>
      <c r="I63" s="32">
        <v>1</v>
      </c>
      <c r="J63" s="154">
        <f t="shared" si="4"/>
        <v>0</v>
      </c>
      <c r="K63" s="155">
        <f t="shared" si="5"/>
        <v>0</v>
      </c>
      <c r="L63" s="32">
        <v>1</v>
      </c>
      <c r="M63" s="32">
        <v>2</v>
      </c>
      <c r="N63" s="182">
        <f t="shared" si="2"/>
        <v>2</v>
      </c>
      <c r="R63" s="138"/>
      <c r="S63" s="139"/>
      <c r="T63" s="140" t="str">
        <f t="shared" si="6"/>
        <v/>
      </c>
      <c r="U63" s="141"/>
      <c r="V63" s="141"/>
      <c r="W63" s="141"/>
      <c r="X63" s="144"/>
      <c r="Y63" s="142"/>
      <c r="Z63" s="143"/>
      <c r="AA63" s="147"/>
      <c r="AB63" s="148"/>
      <c r="AC63" s="149"/>
    </row>
    <row r="64" spans="1:29" ht="50.1" customHeight="1" thickBot="1" x14ac:dyDescent="0.35">
      <c r="A64" s="198"/>
      <c r="B64" s="195"/>
      <c r="C64" s="172" t="s">
        <v>256</v>
      </c>
      <c r="D64" s="63" t="s">
        <v>68</v>
      </c>
      <c r="E64" s="43" t="s">
        <v>69</v>
      </c>
      <c r="F64" s="7"/>
      <c r="G64" s="43"/>
      <c r="H64" s="38">
        <v>1</v>
      </c>
      <c r="I64" s="37"/>
      <c r="J64" s="156">
        <f t="shared" si="4"/>
        <v>0</v>
      </c>
      <c r="K64" s="157">
        <f t="shared" si="5"/>
        <v>0</v>
      </c>
      <c r="L64" s="37">
        <v>1</v>
      </c>
      <c r="M64" s="37">
        <v>2</v>
      </c>
      <c r="N64" s="182">
        <f t="shared" si="2"/>
        <v>1</v>
      </c>
      <c r="R64" s="138"/>
      <c r="S64" s="139"/>
      <c r="T64" s="140" t="str">
        <f t="shared" si="6"/>
        <v/>
      </c>
      <c r="U64" s="141"/>
      <c r="V64" s="141"/>
      <c r="W64" s="141"/>
      <c r="X64" s="144"/>
      <c r="Y64" s="142"/>
      <c r="Z64" s="143"/>
      <c r="AA64" s="147"/>
      <c r="AB64" s="148"/>
      <c r="AC64" s="149"/>
    </row>
    <row r="65" spans="1:29" ht="50.1" customHeight="1" thickBot="1" x14ac:dyDescent="0.35">
      <c r="A65" s="198"/>
      <c r="B65" s="197" t="s">
        <v>2</v>
      </c>
      <c r="C65" s="170" t="s">
        <v>239</v>
      </c>
      <c r="D65" s="100" t="s">
        <v>40</v>
      </c>
      <c r="E65" s="73" t="s">
        <v>5</v>
      </c>
      <c r="F65" s="13"/>
      <c r="G65" s="73"/>
      <c r="H65" s="27">
        <v>0</v>
      </c>
      <c r="I65" s="26"/>
      <c r="J65" s="152">
        <f t="shared" si="4"/>
        <v>0</v>
      </c>
      <c r="K65" s="153">
        <f t="shared" si="5"/>
        <v>0</v>
      </c>
      <c r="L65" s="26">
        <v>1</v>
      </c>
      <c r="M65" s="26">
        <v>2</v>
      </c>
      <c r="N65" s="182">
        <f t="shared" si="2"/>
        <v>0</v>
      </c>
      <c r="R65" s="138"/>
      <c r="S65" s="139"/>
      <c r="T65" s="140" t="str">
        <f t="shared" si="6"/>
        <v/>
      </c>
      <c r="U65" s="141"/>
      <c r="V65" s="141"/>
      <c r="W65" s="141"/>
      <c r="X65" s="144"/>
      <c r="Y65" s="142"/>
      <c r="Z65" s="143"/>
      <c r="AA65" s="147"/>
      <c r="AB65" s="148"/>
      <c r="AC65" s="149"/>
    </row>
    <row r="66" spans="1:29" ht="50.1" customHeight="1" thickBot="1" x14ac:dyDescent="0.35">
      <c r="A66" s="198"/>
      <c r="B66" s="195"/>
      <c r="C66" s="171" t="s">
        <v>250</v>
      </c>
      <c r="D66" s="62" t="s">
        <v>52</v>
      </c>
      <c r="E66" s="45" t="s">
        <v>5</v>
      </c>
      <c r="F66" s="12"/>
      <c r="G66" s="45"/>
      <c r="H66" s="33">
        <v>1</v>
      </c>
      <c r="I66" s="32"/>
      <c r="J66" s="154">
        <f t="shared" ref="J66:J97" si="7">+SUMIFS($U$4:$U$105,$R$4:$R$105,"Entrada",$S$4:$S$105,C66)</f>
        <v>0</v>
      </c>
      <c r="K66" s="155">
        <f t="shared" ref="K66:K97" si="8">+SUMIFS($U$4:$U$105,$R$4:$R$105,"Salida",$S$4:$S$105,C66)</f>
        <v>0</v>
      </c>
      <c r="L66" s="32">
        <v>1</v>
      </c>
      <c r="M66" s="32">
        <v>2</v>
      </c>
      <c r="N66" s="182">
        <f t="shared" si="2"/>
        <v>1</v>
      </c>
      <c r="R66" s="138"/>
      <c r="S66" s="139"/>
      <c r="T66" s="140" t="str">
        <f t="shared" si="6"/>
        <v/>
      </c>
      <c r="U66" s="141"/>
      <c r="V66" s="141"/>
      <c r="W66" s="141"/>
      <c r="X66" s="144"/>
      <c r="Y66" s="142"/>
      <c r="Z66" s="143"/>
      <c r="AA66" s="147"/>
      <c r="AB66" s="148"/>
      <c r="AC66" s="149"/>
    </row>
    <row r="67" spans="1:29" ht="50.1" customHeight="1" thickBot="1" x14ac:dyDescent="0.35">
      <c r="A67" s="198"/>
      <c r="B67" s="195"/>
      <c r="C67" s="172" t="s">
        <v>257</v>
      </c>
      <c r="D67" s="63" t="s">
        <v>70</v>
      </c>
      <c r="E67" s="43" t="s">
        <v>5</v>
      </c>
      <c r="F67" s="7"/>
      <c r="G67" s="43"/>
      <c r="H67" s="38">
        <v>1</v>
      </c>
      <c r="I67" s="37">
        <v>1</v>
      </c>
      <c r="J67" s="156">
        <f t="shared" si="7"/>
        <v>0</v>
      </c>
      <c r="K67" s="157">
        <f t="shared" si="8"/>
        <v>0</v>
      </c>
      <c r="L67" s="37">
        <v>1</v>
      </c>
      <c r="M67" s="37">
        <v>2</v>
      </c>
      <c r="N67" s="182">
        <f t="shared" ref="N67:N130" si="9">H67+J67-K67</f>
        <v>1</v>
      </c>
      <c r="R67" s="138"/>
      <c r="S67" s="139"/>
      <c r="T67" s="140" t="str">
        <f t="shared" si="6"/>
        <v/>
      </c>
      <c r="U67" s="141"/>
      <c r="V67" s="141"/>
      <c r="W67" s="141"/>
      <c r="X67" s="144"/>
      <c r="Y67" s="142"/>
      <c r="Z67" s="143"/>
      <c r="AA67" s="147"/>
      <c r="AB67" s="148"/>
      <c r="AC67" s="149"/>
    </row>
    <row r="68" spans="1:29" ht="50.1" customHeight="1" thickBot="1" x14ac:dyDescent="0.35">
      <c r="A68" s="199" t="s">
        <v>71</v>
      </c>
      <c r="B68" s="195" t="s">
        <v>1</v>
      </c>
      <c r="C68" s="170" t="s">
        <v>259</v>
      </c>
      <c r="D68" s="64" t="s">
        <v>72</v>
      </c>
      <c r="E68" s="40" t="s">
        <v>5</v>
      </c>
      <c r="F68" s="11"/>
      <c r="G68" s="40"/>
      <c r="H68" s="78">
        <v>0</v>
      </c>
      <c r="I68" s="41"/>
      <c r="J68" s="152">
        <f t="shared" si="7"/>
        <v>0</v>
      </c>
      <c r="K68" s="153">
        <f t="shared" si="8"/>
        <v>0</v>
      </c>
      <c r="L68" s="41">
        <v>1</v>
      </c>
      <c r="M68" s="41">
        <v>2</v>
      </c>
      <c r="N68" s="182">
        <f t="shared" si="9"/>
        <v>0</v>
      </c>
      <c r="R68" s="138"/>
      <c r="S68" s="139"/>
      <c r="T68" s="140" t="str">
        <f t="shared" si="6"/>
        <v/>
      </c>
      <c r="U68" s="141"/>
      <c r="V68" s="141"/>
      <c r="W68" s="141"/>
      <c r="X68" s="144"/>
      <c r="Y68" s="142"/>
      <c r="Z68" s="143"/>
      <c r="AA68" s="147"/>
      <c r="AB68" s="148"/>
      <c r="AC68" s="149"/>
    </row>
    <row r="69" spans="1:29" ht="50.1" customHeight="1" thickBot="1" x14ac:dyDescent="0.35">
      <c r="A69" s="200"/>
      <c r="B69" s="195"/>
      <c r="C69" s="171" t="s">
        <v>258</v>
      </c>
      <c r="D69" s="65" t="s">
        <v>73</v>
      </c>
      <c r="E69" s="45" t="s">
        <v>5</v>
      </c>
      <c r="F69" s="12"/>
      <c r="G69" s="45"/>
      <c r="H69" s="66">
        <v>2</v>
      </c>
      <c r="I69" s="32">
        <v>2</v>
      </c>
      <c r="J69" s="154">
        <f t="shared" si="7"/>
        <v>0</v>
      </c>
      <c r="K69" s="155">
        <f t="shared" si="8"/>
        <v>0</v>
      </c>
      <c r="L69" s="32">
        <v>1</v>
      </c>
      <c r="M69" s="32">
        <v>2</v>
      </c>
      <c r="N69" s="182">
        <f t="shared" si="9"/>
        <v>2</v>
      </c>
      <c r="R69" s="138"/>
      <c r="S69" s="139"/>
      <c r="T69" s="140" t="str">
        <f t="shared" ref="T69:T100" si="10">IFERROR((VLOOKUP(S69,$C$1:$D$174,2,FALSE)),"")</f>
        <v/>
      </c>
      <c r="U69" s="141"/>
      <c r="V69" s="141"/>
      <c r="W69" s="141"/>
      <c r="X69" s="144"/>
      <c r="Y69" s="142"/>
      <c r="Z69" s="143"/>
      <c r="AA69" s="147"/>
      <c r="AB69" s="148"/>
      <c r="AC69" s="149"/>
    </row>
    <row r="70" spans="1:29" ht="50.1" customHeight="1" thickBot="1" x14ac:dyDescent="0.35">
      <c r="A70" s="200"/>
      <c r="B70" s="196"/>
      <c r="C70" s="172" t="s">
        <v>237</v>
      </c>
      <c r="D70" s="67" t="s">
        <v>38</v>
      </c>
      <c r="E70" s="68" t="s">
        <v>5</v>
      </c>
      <c r="F70" s="114"/>
      <c r="G70" s="68"/>
      <c r="H70" s="54">
        <v>3</v>
      </c>
      <c r="I70" s="69">
        <v>3</v>
      </c>
      <c r="J70" s="156">
        <f t="shared" si="7"/>
        <v>0</v>
      </c>
      <c r="K70" s="157">
        <f t="shared" si="8"/>
        <v>0</v>
      </c>
      <c r="L70" s="69">
        <v>2</v>
      </c>
      <c r="M70" s="69">
        <v>3</v>
      </c>
      <c r="N70" s="182">
        <f t="shared" si="9"/>
        <v>3</v>
      </c>
      <c r="R70" s="138"/>
      <c r="S70" s="139"/>
      <c r="T70" s="140" t="str">
        <f t="shared" si="10"/>
        <v/>
      </c>
      <c r="U70" s="141"/>
      <c r="V70" s="141"/>
      <c r="W70" s="141"/>
      <c r="X70" s="144"/>
      <c r="Y70" s="142"/>
      <c r="Z70" s="143"/>
      <c r="AA70" s="147"/>
      <c r="AB70" s="148"/>
      <c r="AC70" s="149"/>
    </row>
    <row r="71" spans="1:29" ht="50.1" customHeight="1" thickBot="1" x14ac:dyDescent="0.35">
      <c r="A71" s="200"/>
      <c r="B71" s="46" t="s">
        <v>2</v>
      </c>
      <c r="C71" s="46" t="s">
        <v>260</v>
      </c>
      <c r="D71" s="70" t="s">
        <v>74</v>
      </c>
      <c r="E71" s="71" t="s">
        <v>5</v>
      </c>
      <c r="F71" s="6"/>
      <c r="G71" s="71"/>
      <c r="H71" s="50">
        <v>2</v>
      </c>
      <c r="I71" s="49">
        <v>2</v>
      </c>
      <c r="J71" s="158">
        <f t="shared" si="7"/>
        <v>0</v>
      </c>
      <c r="K71" s="159">
        <f t="shared" si="8"/>
        <v>0</v>
      </c>
      <c r="L71" s="49">
        <v>1</v>
      </c>
      <c r="M71" s="49">
        <v>2</v>
      </c>
      <c r="N71" s="182">
        <f t="shared" si="9"/>
        <v>2</v>
      </c>
      <c r="R71" s="138"/>
      <c r="S71" s="139"/>
      <c r="T71" s="140" t="str">
        <f t="shared" si="10"/>
        <v/>
      </c>
      <c r="U71" s="141"/>
      <c r="V71" s="141"/>
      <c r="W71" s="141"/>
      <c r="X71" s="144"/>
      <c r="Y71" s="142"/>
      <c r="Z71" s="143"/>
      <c r="AA71" s="147"/>
      <c r="AB71" s="148"/>
      <c r="AC71" s="149"/>
    </row>
    <row r="72" spans="1:29" ht="50.1" customHeight="1" thickBot="1" x14ac:dyDescent="0.35">
      <c r="A72" s="200"/>
      <c r="B72" s="197" t="s">
        <v>27</v>
      </c>
      <c r="C72" s="170" t="s">
        <v>261</v>
      </c>
      <c r="D72" s="72" t="s">
        <v>148</v>
      </c>
      <c r="E72" s="73" t="s">
        <v>28</v>
      </c>
      <c r="F72" s="16"/>
      <c r="G72" s="73"/>
      <c r="H72" s="27">
        <v>0</v>
      </c>
      <c r="I72" s="26"/>
      <c r="J72" s="152">
        <f t="shared" si="7"/>
        <v>0</v>
      </c>
      <c r="K72" s="153">
        <f t="shared" si="8"/>
        <v>0</v>
      </c>
      <c r="L72" s="26">
        <v>1</v>
      </c>
      <c r="M72" s="26">
        <v>2</v>
      </c>
      <c r="N72" s="182">
        <f t="shared" si="9"/>
        <v>0</v>
      </c>
      <c r="R72" s="138"/>
      <c r="S72" s="139"/>
      <c r="T72" s="140" t="str">
        <f t="shared" si="10"/>
        <v/>
      </c>
      <c r="U72" s="141"/>
      <c r="V72" s="141"/>
      <c r="W72" s="141"/>
      <c r="X72" s="144"/>
      <c r="Y72" s="142"/>
      <c r="Z72" s="143"/>
      <c r="AA72" s="147"/>
      <c r="AB72" s="148"/>
      <c r="AC72" s="149"/>
    </row>
    <row r="73" spans="1:29" ht="50.1" customHeight="1" thickBot="1" x14ac:dyDescent="0.35">
      <c r="A73" s="200"/>
      <c r="B73" s="195"/>
      <c r="C73" s="171"/>
      <c r="D73" s="65" t="s">
        <v>149</v>
      </c>
      <c r="E73" s="45" t="s">
        <v>28</v>
      </c>
      <c r="F73" s="9"/>
      <c r="G73" s="45"/>
      <c r="H73" s="33">
        <v>0</v>
      </c>
      <c r="I73" s="32"/>
      <c r="J73" s="154">
        <f t="shared" si="7"/>
        <v>0</v>
      </c>
      <c r="K73" s="155">
        <f t="shared" si="8"/>
        <v>0</v>
      </c>
      <c r="L73" s="32">
        <v>1</v>
      </c>
      <c r="M73" s="32">
        <v>2</v>
      </c>
      <c r="N73" s="182">
        <f t="shared" si="9"/>
        <v>0</v>
      </c>
      <c r="R73" s="138"/>
      <c r="S73" s="139"/>
      <c r="T73" s="140" t="str">
        <f t="shared" si="10"/>
        <v/>
      </c>
      <c r="U73" s="141"/>
      <c r="V73" s="141"/>
      <c r="W73" s="141"/>
      <c r="X73" s="144"/>
      <c r="Y73" s="142"/>
      <c r="Z73" s="143"/>
      <c r="AA73" s="147"/>
      <c r="AB73" s="148"/>
      <c r="AC73" s="149"/>
    </row>
    <row r="74" spans="1:29" ht="50.1" customHeight="1" thickBot="1" x14ac:dyDescent="0.35">
      <c r="A74" s="200"/>
      <c r="B74" s="195"/>
      <c r="C74" s="171"/>
      <c r="D74" s="65" t="s">
        <v>149</v>
      </c>
      <c r="E74" s="45" t="s">
        <v>28</v>
      </c>
      <c r="F74" s="9"/>
      <c r="G74" s="45"/>
      <c r="H74" s="33">
        <v>0</v>
      </c>
      <c r="I74" s="32"/>
      <c r="J74" s="154">
        <f t="shared" si="7"/>
        <v>0</v>
      </c>
      <c r="K74" s="155">
        <f t="shared" si="8"/>
        <v>0</v>
      </c>
      <c r="L74" s="32">
        <v>1</v>
      </c>
      <c r="M74" s="32">
        <v>2</v>
      </c>
      <c r="N74" s="182">
        <f t="shared" si="9"/>
        <v>0</v>
      </c>
      <c r="R74" s="138"/>
      <c r="S74" s="139"/>
      <c r="T74" s="140" t="str">
        <f t="shared" si="10"/>
        <v/>
      </c>
      <c r="U74" s="141"/>
      <c r="V74" s="141"/>
      <c r="W74" s="141"/>
      <c r="X74" s="144"/>
      <c r="Y74" s="142"/>
      <c r="Z74" s="143"/>
      <c r="AA74" s="147"/>
      <c r="AB74" s="148"/>
      <c r="AC74" s="149"/>
    </row>
    <row r="75" spans="1:29" ht="50.1" customHeight="1" thickBot="1" x14ac:dyDescent="0.35">
      <c r="A75" s="200"/>
      <c r="B75" s="195"/>
      <c r="C75" s="171"/>
      <c r="D75" s="65" t="s">
        <v>150</v>
      </c>
      <c r="E75" s="45" t="s">
        <v>28</v>
      </c>
      <c r="F75" s="9"/>
      <c r="G75" s="45"/>
      <c r="H75" s="33">
        <v>0</v>
      </c>
      <c r="I75" s="32"/>
      <c r="J75" s="154">
        <f t="shared" si="7"/>
        <v>0</v>
      </c>
      <c r="K75" s="155">
        <f t="shared" si="8"/>
        <v>0</v>
      </c>
      <c r="L75" s="32">
        <v>1</v>
      </c>
      <c r="M75" s="32">
        <v>2</v>
      </c>
      <c r="N75" s="182">
        <f t="shared" si="9"/>
        <v>0</v>
      </c>
      <c r="R75" s="138"/>
      <c r="S75" s="139"/>
      <c r="T75" s="140" t="str">
        <f t="shared" si="10"/>
        <v/>
      </c>
      <c r="U75" s="141"/>
      <c r="V75" s="141"/>
      <c r="W75" s="141"/>
      <c r="X75" s="144"/>
      <c r="Y75" s="142"/>
      <c r="Z75" s="143"/>
      <c r="AA75" s="147"/>
      <c r="AB75" s="148"/>
      <c r="AC75" s="149"/>
    </row>
    <row r="76" spans="1:29" ht="50.1" customHeight="1" thickBot="1" x14ac:dyDescent="0.35">
      <c r="A76" s="201"/>
      <c r="B76" s="195"/>
      <c r="C76" s="172"/>
      <c r="D76" s="74" t="s">
        <v>151</v>
      </c>
      <c r="E76" s="36" t="s">
        <v>28</v>
      </c>
      <c r="F76" s="10"/>
      <c r="G76" s="36"/>
      <c r="H76" s="38">
        <v>0</v>
      </c>
      <c r="I76" s="37"/>
      <c r="J76" s="156">
        <f t="shared" si="7"/>
        <v>0</v>
      </c>
      <c r="K76" s="157">
        <f t="shared" si="8"/>
        <v>0</v>
      </c>
      <c r="L76" s="37">
        <v>1</v>
      </c>
      <c r="M76" s="37">
        <v>2</v>
      </c>
      <c r="N76" s="182">
        <f t="shared" si="9"/>
        <v>0</v>
      </c>
      <c r="R76" s="138"/>
      <c r="S76" s="139"/>
      <c r="T76" s="140" t="str">
        <f t="shared" si="10"/>
        <v/>
      </c>
      <c r="U76" s="141"/>
      <c r="V76" s="141"/>
      <c r="W76" s="141"/>
      <c r="X76" s="144"/>
      <c r="Y76" s="142"/>
      <c r="Z76" s="143"/>
      <c r="AA76" s="147"/>
      <c r="AB76" s="148"/>
      <c r="AC76" s="149"/>
    </row>
    <row r="77" spans="1:29" ht="50.1" customHeight="1" thickBot="1" x14ac:dyDescent="0.35">
      <c r="A77" s="198" t="s">
        <v>79</v>
      </c>
      <c r="B77" s="195" t="s">
        <v>1</v>
      </c>
      <c r="C77" s="170" t="s">
        <v>226</v>
      </c>
      <c r="D77" s="76" t="s">
        <v>24</v>
      </c>
      <c r="E77" s="40" t="s">
        <v>5</v>
      </c>
      <c r="F77" s="8"/>
      <c r="G77" s="40"/>
      <c r="H77" s="28">
        <v>3</v>
      </c>
      <c r="I77" s="41">
        <v>3</v>
      </c>
      <c r="J77" s="152">
        <f t="shared" si="7"/>
        <v>0</v>
      </c>
      <c r="K77" s="153">
        <f t="shared" si="8"/>
        <v>0</v>
      </c>
      <c r="L77" s="41">
        <v>2</v>
      </c>
      <c r="M77" s="41">
        <v>3</v>
      </c>
      <c r="N77" s="182">
        <f t="shared" si="9"/>
        <v>3</v>
      </c>
      <c r="R77" s="138"/>
      <c r="S77" s="139"/>
      <c r="T77" s="140" t="str">
        <f t="shared" si="10"/>
        <v/>
      </c>
      <c r="U77" s="141"/>
      <c r="V77" s="141"/>
      <c r="W77" s="141"/>
      <c r="X77" s="144"/>
      <c r="Y77" s="142"/>
      <c r="Z77" s="143"/>
      <c r="AA77" s="147"/>
      <c r="AB77" s="148"/>
      <c r="AC77" s="149"/>
    </row>
    <row r="78" spans="1:29" ht="50.1" customHeight="1" thickBot="1" x14ac:dyDescent="0.35">
      <c r="A78" s="198"/>
      <c r="B78" s="195"/>
      <c r="C78" s="172" t="s">
        <v>262</v>
      </c>
      <c r="D78" s="75" t="s">
        <v>75</v>
      </c>
      <c r="E78" s="43" t="s">
        <v>5</v>
      </c>
      <c r="F78" s="10"/>
      <c r="G78" s="43"/>
      <c r="H78" s="38">
        <v>1</v>
      </c>
      <c r="I78" s="37">
        <v>1</v>
      </c>
      <c r="J78" s="156">
        <f t="shared" si="7"/>
        <v>0</v>
      </c>
      <c r="K78" s="157">
        <f t="shared" si="8"/>
        <v>0</v>
      </c>
      <c r="L78" s="37">
        <v>1</v>
      </c>
      <c r="M78" s="37">
        <v>2</v>
      </c>
      <c r="N78" s="182">
        <f t="shared" si="9"/>
        <v>1</v>
      </c>
      <c r="R78" s="138"/>
      <c r="S78" s="139"/>
      <c r="T78" s="140" t="str">
        <f t="shared" si="10"/>
        <v/>
      </c>
      <c r="U78" s="141"/>
      <c r="V78" s="141"/>
      <c r="W78" s="141"/>
      <c r="X78" s="144"/>
      <c r="Y78" s="142"/>
      <c r="Z78" s="143"/>
      <c r="AA78" s="147"/>
      <c r="AB78" s="148"/>
      <c r="AC78" s="149"/>
    </row>
    <row r="79" spans="1:29" ht="50.1" customHeight="1" thickBot="1" x14ac:dyDescent="0.35">
      <c r="A79" s="198"/>
      <c r="B79" s="197" t="s">
        <v>2</v>
      </c>
      <c r="C79" s="170" t="s">
        <v>265</v>
      </c>
      <c r="D79" s="102" t="s">
        <v>76</v>
      </c>
      <c r="E79" s="73" t="s">
        <v>5</v>
      </c>
      <c r="F79" s="16"/>
      <c r="G79" s="73"/>
      <c r="H79" s="27">
        <v>0</v>
      </c>
      <c r="I79" s="26"/>
      <c r="J79" s="152">
        <f t="shared" si="7"/>
        <v>0</v>
      </c>
      <c r="K79" s="153">
        <f t="shared" si="8"/>
        <v>0</v>
      </c>
      <c r="L79" s="26">
        <v>1</v>
      </c>
      <c r="M79" s="26">
        <v>2</v>
      </c>
      <c r="N79" s="182">
        <f t="shared" si="9"/>
        <v>0</v>
      </c>
      <c r="R79" s="138"/>
      <c r="S79" s="139"/>
      <c r="T79" s="140" t="str">
        <f t="shared" si="10"/>
        <v/>
      </c>
      <c r="U79" s="141"/>
      <c r="V79" s="141"/>
      <c r="W79" s="141"/>
      <c r="X79" s="144"/>
      <c r="Y79" s="142"/>
      <c r="Z79" s="143"/>
      <c r="AA79" s="147"/>
      <c r="AB79" s="148"/>
      <c r="AC79" s="149"/>
    </row>
    <row r="80" spans="1:29" ht="50.1" customHeight="1" thickBot="1" x14ac:dyDescent="0.35">
      <c r="A80" s="198"/>
      <c r="B80" s="196"/>
      <c r="C80" s="172" t="s">
        <v>266</v>
      </c>
      <c r="D80" s="127" t="s">
        <v>77</v>
      </c>
      <c r="E80" s="68" t="s">
        <v>5</v>
      </c>
      <c r="F80" s="17"/>
      <c r="G80" s="68"/>
      <c r="H80" s="54">
        <v>1</v>
      </c>
      <c r="I80" s="69">
        <v>1</v>
      </c>
      <c r="J80" s="156">
        <f t="shared" si="7"/>
        <v>0</v>
      </c>
      <c r="K80" s="157">
        <f t="shared" si="8"/>
        <v>0</v>
      </c>
      <c r="L80" s="69">
        <v>1</v>
      </c>
      <c r="M80" s="69">
        <v>2</v>
      </c>
      <c r="N80" s="182">
        <f t="shared" si="9"/>
        <v>1</v>
      </c>
      <c r="R80" s="138"/>
      <c r="S80" s="139"/>
      <c r="T80" s="140" t="str">
        <f t="shared" si="10"/>
        <v/>
      </c>
      <c r="U80" s="141"/>
      <c r="V80" s="141"/>
      <c r="W80" s="141"/>
      <c r="X80" s="144"/>
      <c r="Y80" s="142"/>
      <c r="Z80" s="143"/>
      <c r="AA80" s="147"/>
      <c r="AB80" s="148"/>
      <c r="AC80" s="149"/>
    </row>
    <row r="81" spans="1:29" ht="50.1" customHeight="1" thickBot="1" x14ac:dyDescent="0.35">
      <c r="A81" s="198"/>
      <c r="B81" s="195" t="s">
        <v>42</v>
      </c>
      <c r="C81" s="170" t="s">
        <v>261</v>
      </c>
      <c r="D81" s="76" t="s">
        <v>152</v>
      </c>
      <c r="E81" s="40" t="s">
        <v>28</v>
      </c>
      <c r="F81" s="20"/>
      <c r="G81" s="40"/>
      <c r="H81" s="28">
        <v>1</v>
      </c>
      <c r="I81" s="41">
        <v>1</v>
      </c>
      <c r="J81" s="152">
        <f t="shared" si="7"/>
        <v>0</v>
      </c>
      <c r="K81" s="153">
        <f t="shared" si="8"/>
        <v>0</v>
      </c>
      <c r="L81" s="41">
        <v>1</v>
      </c>
      <c r="M81" s="41">
        <v>2</v>
      </c>
      <c r="N81" s="182">
        <f t="shared" si="9"/>
        <v>1</v>
      </c>
      <c r="R81" s="138"/>
      <c r="S81" s="139"/>
      <c r="T81" s="140" t="str">
        <f t="shared" si="10"/>
        <v/>
      </c>
      <c r="U81" s="141"/>
      <c r="V81" s="141"/>
      <c r="W81" s="141"/>
      <c r="X81" s="144"/>
      <c r="Y81" s="142"/>
      <c r="Z81" s="143"/>
      <c r="AA81" s="147"/>
      <c r="AB81" s="148"/>
      <c r="AC81" s="149"/>
    </row>
    <row r="82" spans="1:29" ht="50.1" customHeight="1" thickBot="1" x14ac:dyDescent="0.35">
      <c r="A82" s="198"/>
      <c r="B82" s="195"/>
      <c r="C82" s="171" t="s">
        <v>313</v>
      </c>
      <c r="D82" s="77" t="s">
        <v>309</v>
      </c>
      <c r="E82" s="45" t="s">
        <v>28</v>
      </c>
      <c r="F82" s="16"/>
      <c r="G82" s="45"/>
      <c r="H82" s="33">
        <v>1</v>
      </c>
      <c r="I82" s="32"/>
      <c r="J82" s="154">
        <f t="shared" si="7"/>
        <v>0</v>
      </c>
      <c r="K82" s="155">
        <f t="shared" si="8"/>
        <v>0</v>
      </c>
      <c r="L82" s="32">
        <v>1</v>
      </c>
      <c r="M82" s="32">
        <v>2</v>
      </c>
      <c r="N82" s="182">
        <f t="shared" si="9"/>
        <v>1</v>
      </c>
      <c r="R82" s="138"/>
      <c r="S82" s="139"/>
      <c r="T82" s="140" t="str">
        <f t="shared" si="10"/>
        <v/>
      </c>
      <c r="U82" s="141"/>
      <c r="V82" s="141"/>
      <c r="W82" s="141"/>
      <c r="X82" s="144"/>
      <c r="Y82" s="142"/>
      <c r="Z82" s="143"/>
      <c r="AA82" s="147"/>
      <c r="AB82" s="148"/>
      <c r="AC82" s="149"/>
    </row>
    <row r="83" spans="1:29" ht="50.1" customHeight="1" thickBot="1" x14ac:dyDescent="0.35">
      <c r="A83" s="198"/>
      <c r="B83" s="195"/>
      <c r="C83" s="172"/>
      <c r="D83" s="75" t="s">
        <v>153</v>
      </c>
      <c r="E83" s="43" t="s">
        <v>28</v>
      </c>
      <c r="F83" s="10"/>
      <c r="G83" s="43"/>
      <c r="H83" s="38">
        <v>0</v>
      </c>
      <c r="I83" s="37"/>
      <c r="J83" s="156">
        <f t="shared" si="7"/>
        <v>0</v>
      </c>
      <c r="K83" s="157">
        <f t="shared" si="8"/>
        <v>0</v>
      </c>
      <c r="L83" s="37">
        <v>1</v>
      </c>
      <c r="M83" s="37">
        <v>2</v>
      </c>
      <c r="N83" s="182">
        <f t="shared" si="9"/>
        <v>0</v>
      </c>
      <c r="R83" s="138"/>
      <c r="S83" s="139"/>
      <c r="T83" s="140" t="str">
        <f t="shared" si="10"/>
        <v/>
      </c>
      <c r="U83" s="141"/>
      <c r="V83" s="141"/>
      <c r="W83" s="141"/>
      <c r="X83" s="144"/>
      <c r="Y83" s="142"/>
      <c r="Z83" s="143"/>
      <c r="AA83" s="147"/>
      <c r="AB83" s="148"/>
      <c r="AC83" s="149"/>
    </row>
    <row r="84" spans="1:29" ht="50.1" customHeight="1" thickBot="1" x14ac:dyDescent="0.35">
      <c r="A84" s="198"/>
      <c r="B84" s="128" t="s">
        <v>27</v>
      </c>
      <c r="C84" s="128" t="s">
        <v>267</v>
      </c>
      <c r="D84" s="129" t="s">
        <v>154</v>
      </c>
      <c r="E84" s="130" t="s">
        <v>28</v>
      </c>
      <c r="F84" s="14"/>
      <c r="G84" s="130"/>
      <c r="H84" s="131">
        <v>1</v>
      </c>
      <c r="I84" s="109">
        <v>1</v>
      </c>
      <c r="J84" s="158">
        <f t="shared" si="7"/>
        <v>0</v>
      </c>
      <c r="K84" s="159">
        <f t="shared" si="8"/>
        <v>0</v>
      </c>
      <c r="L84" s="109">
        <v>1</v>
      </c>
      <c r="M84" s="109">
        <v>2</v>
      </c>
      <c r="N84" s="182">
        <f t="shared" si="9"/>
        <v>1</v>
      </c>
      <c r="R84" s="138"/>
      <c r="S84" s="139"/>
      <c r="T84" s="140" t="str">
        <f t="shared" si="10"/>
        <v/>
      </c>
      <c r="U84" s="141"/>
      <c r="V84" s="141"/>
      <c r="W84" s="141"/>
      <c r="X84" s="144"/>
      <c r="Y84" s="142"/>
      <c r="Z84" s="143"/>
      <c r="AA84" s="147"/>
      <c r="AB84" s="148"/>
      <c r="AC84" s="149"/>
    </row>
    <row r="85" spans="1:29" ht="50.1" customHeight="1" thickBot="1" x14ac:dyDescent="0.35">
      <c r="A85" s="198"/>
      <c r="B85" s="195" t="s">
        <v>54</v>
      </c>
      <c r="C85" s="170" t="s">
        <v>262</v>
      </c>
      <c r="D85" s="76" t="s">
        <v>75</v>
      </c>
      <c r="E85" s="40" t="s">
        <v>5</v>
      </c>
      <c r="F85" s="8"/>
      <c r="G85" s="40"/>
      <c r="H85" s="28">
        <v>0</v>
      </c>
      <c r="I85" s="41"/>
      <c r="J85" s="152">
        <f t="shared" si="7"/>
        <v>0</v>
      </c>
      <c r="K85" s="153">
        <f t="shared" si="8"/>
        <v>0</v>
      </c>
      <c r="L85" s="41">
        <v>1</v>
      </c>
      <c r="M85" s="41">
        <v>2</v>
      </c>
      <c r="N85" s="182">
        <f t="shared" si="9"/>
        <v>0</v>
      </c>
      <c r="R85" s="138"/>
      <c r="S85" s="139"/>
      <c r="T85" s="140" t="str">
        <f t="shared" si="10"/>
        <v/>
      </c>
      <c r="U85" s="141"/>
      <c r="V85" s="141"/>
      <c r="W85" s="141"/>
      <c r="X85" s="144"/>
      <c r="Y85" s="142"/>
      <c r="Z85" s="143"/>
      <c r="AA85" s="147"/>
      <c r="AB85" s="148"/>
      <c r="AC85" s="149"/>
    </row>
    <row r="86" spans="1:29" ht="50.1" customHeight="1" thickBot="1" x14ac:dyDescent="0.35">
      <c r="A86" s="198"/>
      <c r="B86" s="195"/>
      <c r="C86" s="172"/>
      <c r="D86" s="53" t="s">
        <v>78</v>
      </c>
      <c r="E86" s="3" t="s">
        <v>80</v>
      </c>
      <c r="F86" s="10"/>
      <c r="G86" s="3"/>
      <c r="H86" s="38">
        <v>0</v>
      </c>
      <c r="I86" s="37"/>
      <c r="J86" s="156">
        <f t="shared" si="7"/>
        <v>0</v>
      </c>
      <c r="K86" s="157">
        <f t="shared" si="8"/>
        <v>0</v>
      </c>
      <c r="L86" s="37">
        <v>1</v>
      </c>
      <c r="M86" s="37">
        <v>2</v>
      </c>
      <c r="N86" s="182">
        <f t="shared" si="9"/>
        <v>0</v>
      </c>
      <c r="R86" s="138"/>
      <c r="S86" s="139"/>
      <c r="T86" s="140" t="str">
        <f t="shared" si="10"/>
        <v/>
      </c>
      <c r="U86" s="141"/>
      <c r="V86" s="141"/>
      <c r="W86" s="141"/>
      <c r="X86" s="144"/>
      <c r="Y86" s="142"/>
      <c r="Z86" s="143"/>
      <c r="AA86" s="147"/>
      <c r="AB86" s="148"/>
      <c r="AC86" s="149"/>
    </row>
    <row r="87" spans="1:29" ht="50.1" customHeight="1" thickBot="1" x14ac:dyDescent="0.35">
      <c r="A87" s="198" t="s">
        <v>84</v>
      </c>
      <c r="B87" s="195" t="s">
        <v>1</v>
      </c>
      <c r="C87" s="170" t="s">
        <v>311</v>
      </c>
      <c r="D87" s="39" t="s">
        <v>310</v>
      </c>
      <c r="E87" s="59" t="s">
        <v>14</v>
      </c>
      <c r="F87" s="20"/>
      <c r="G87" s="59"/>
      <c r="H87" s="78">
        <v>1</v>
      </c>
      <c r="I87" s="41"/>
      <c r="J87" s="152">
        <f t="shared" si="7"/>
        <v>0</v>
      </c>
      <c r="K87" s="153">
        <f t="shared" si="8"/>
        <v>0</v>
      </c>
      <c r="L87" s="41">
        <v>1</v>
      </c>
      <c r="M87" s="41">
        <v>2</v>
      </c>
      <c r="N87" s="182">
        <f t="shared" si="9"/>
        <v>1</v>
      </c>
      <c r="R87" s="138"/>
      <c r="S87" s="139"/>
      <c r="T87" s="140" t="str">
        <f t="shared" si="10"/>
        <v/>
      </c>
      <c r="U87" s="141"/>
      <c r="V87" s="141"/>
      <c r="W87" s="141"/>
      <c r="X87" s="144"/>
      <c r="Y87" s="142"/>
      <c r="Z87" s="143"/>
      <c r="AA87" s="147"/>
      <c r="AB87" s="148"/>
      <c r="AC87" s="149"/>
    </row>
    <row r="88" spans="1:29" ht="50.1" customHeight="1" thickBot="1" x14ac:dyDescent="0.35">
      <c r="A88" s="198"/>
      <c r="B88" s="195"/>
      <c r="C88" s="171" t="s">
        <v>259</v>
      </c>
      <c r="D88" s="44" t="s">
        <v>72</v>
      </c>
      <c r="E88" s="79" t="s">
        <v>5</v>
      </c>
      <c r="F88" s="105"/>
      <c r="G88" s="79"/>
      <c r="H88" s="66">
        <v>0</v>
      </c>
      <c r="I88" s="32"/>
      <c r="J88" s="154">
        <f t="shared" si="7"/>
        <v>0</v>
      </c>
      <c r="K88" s="155">
        <f t="shared" si="8"/>
        <v>0</v>
      </c>
      <c r="L88" s="32">
        <v>1</v>
      </c>
      <c r="M88" s="32">
        <v>2</v>
      </c>
      <c r="N88" s="182">
        <f t="shared" si="9"/>
        <v>0</v>
      </c>
      <c r="R88" s="138"/>
      <c r="S88" s="139"/>
      <c r="T88" s="140" t="str">
        <f t="shared" si="10"/>
        <v/>
      </c>
      <c r="U88" s="141"/>
      <c r="V88" s="141"/>
      <c r="W88" s="141"/>
      <c r="X88" s="144"/>
      <c r="Y88" s="142"/>
      <c r="Z88" s="143"/>
      <c r="AA88" s="147"/>
      <c r="AB88" s="148"/>
      <c r="AC88" s="149"/>
    </row>
    <row r="89" spans="1:29" ht="50.1" customHeight="1" thickBot="1" x14ac:dyDescent="0.35">
      <c r="A89" s="198"/>
      <c r="B89" s="196"/>
      <c r="C89" s="172" t="s">
        <v>263</v>
      </c>
      <c r="D89" s="113" t="s">
        <v>81</v>
      </c>
      <c r="E89" s="89" t="s">
        <v>5</v>
      </c>
      <c r="F89" s="115"/>
      <c r="G89" s="89"/>
      <c r="H89" s="126">
        <v>0</v>
      </c>
      <c r="I89" s="69"/>
      <c r="J89" s="156">
        <f t="shared" si="7"/>
        <v>0</v>
      </c>
      <c r="K89" s="157">
        <f t="shared" si="8"/>
        <v>0</v>
      </c>
      <c r="L89" s="69">
        <v>1</v>
      </c>
      <c r="M89" s="69">
        <v>2</v>
      </c>
      <c r="N89" s="182">
        <f t="shared" si="9"/>
        <v>0</v>
      </c>
      <c r="R89" s="138"/>
      <c r="S89" s="139"/>
      <c r="T89" s="140" t="str">
        <f t="shared" si="10"/>
        <v/>
      </c>
      <c r="U89" s="141"/>
      <c r="V89" s="141"/>
      <c r="W89" s="141"/>
      <c r="X89" s="144"/>
      <c r="Y89" s="142"/>
      <c r="Z89" s="143"/>
      <c r="AA89" s="147"/>
      <c r="AB89" s="148"/>
      <c r="AC89" s="149"/>
    </row>
    <row r="90" spans="1:29" ht="50.1" customHeight="1" thickBot="1" x14ac:dyDescent="0.35">
      <c r="A90" s="198"/>
      <c r="B90" s="195" t="s">
        <v>2</v>
      </c>
      <c r="C90" s="170" t="s">
        <v>268</v>
      </c>
      <c r="D90" s="39" t="s">
        <v>82</v>
      </c>
      <c r="E90" s="59" t="s">
        <v>5</v>
      </c>
      <c r="F90" s="8"/>
      <c r="G90" s="59"/>
      <c r="H90" s="78">
        <v>1</v>
      </c>
      <c r="I90" s="41"/>
      <c r="J90" s="152">
        <f t="shared" si="7"/>
        <v>0</v>
      </c>
      <c r="K90" s="153">
        <f t="shared" si="8"/>
        <v>0</v>
      </c>
      <c r="L90" s="41">
        <v>1</v>
      </c>
      <c r="M90" s="41">
        <v>2</v>
      </c>
      <c r="N90" s="182">
        <f t="shared" si="9"/>
        <v>1</v>
      </c>
      <c r="R90" s="138"/>
      <c r="S90" s="139"/>
      <c r="T90" s="140" t="str">
        <f t="shared" si="10"/>
        <v/>
      </c>
      <c r="U90" s="141"/>
      <c r="V90" s="141"/>
      <c r="W90" s="141"/>
      <c r="X90" s="144"/>
      <c r="Y90" s="142"/>
      <c r="Z90" s="143"/>
      <c r="AA90" s="147"/>
      <c r="AB90" s="148"/>
      <c r="AC90" s="149"/>
    </row>
    <row r="91" spans="1:29" ht="50.1" customHeight="1" thickBot="1" x14ac:dyDescent="0.35">
      <c r="A91" s="198"/>
      <c r="B91" s="195"/>
      <c r="C91" s="171" t="s">
        <v>263</v>
      </c>
      <c r="D91" s="44" t="s">
        <v>81</v>
      </c>
      <c r="E91" s="79" t="s">
        <v>5</v>
      </c>
      <c r="F91" s="9"/>
      <c r="G91" s="79"/>
      <c r="H91" s="66">
        <v>0</v>
      </c>
      <c r="I91" s="32"/>
      <c r="J91" s="154">
        <f t="shared" si="7"/>
        <v>0</v>
      </c>
      <c r="K91" s="155">
        <f t="shared" si="8"/>
        <v>0</v>
      </c>
      <c r="L91" s="32">
        <v>1</v>
      </c>
      <c r="M91" s="32">
        <v>2</v>
      </c>
      <c r="N91" s="182">
        <f t="shared" si="9"/>
        <v>0</v>
      </c>
      <c r="R91" s="138"/>
      <c r="S91" s="139"/>
      <c r="T91" s="140" t="str">
        <f t="shared" si="10"/>
        <v/>
      </c>
      <c r="U91" s="141"/>
      <c r="V91" s="141"/>
      <c r="W91" s="141"/>
      <c r="X91" s="144"/>
      <c r="Y91" s="142"/>
      <c r="Z91" s="143"/>
      <c r="AA91" s="147"/>
      <c r="AB91" s="148"/>
      <c r="AC91" s="149"/>
    </row>
    <row r="92" spans="1:29" ht="50.1" customHeight="1" thickBot="1" x14ac:dyDescent="0.35">
      <c r="A92" s="198"/>
      <c r="B92" s="195"/>
      <c r="C92" s="172" t="s">
        <v>312</v>
      </c>
      <c r="D92" s="42" t="s">
        <v>83</v>
      </c>
      <c r="E92" s="80" t="s">
        <v>5</v>
      </c>
      <c r="F92" s="10"/>
      <c r="G92" s="80"/>
      <c r="H92" s="81">
        <v>1</v>
      </c>
      <c r="I92" s="37"/>
      <c r="J92" s="156">
        <f t="shared" si="7"/>
        <v>0</v>
      </c>
      <c r="K92" s="157">
        <f t="shared" si="8"/>
        <v>0</v>
      </c>
      <c r="L92" s="37">
        <v>1</v>
      </c>
      <c r="M92" s="37">
        <v>2</v>
      </c>
      <c r="N92" s="182">
        <f t="shared" si="9"/>
        <v>1</v>
      </c>
      <c r="R92" s="138"/>
      <c r="S92" s="139"/>
      <c r="T92" s="140" t="str">
        <f t="shared" si="10"/>
        <v/>
      </c>
      <c r="U92" s="141"/>
      <c r="V92" s="141"/>
      <c r="W92" s="141"/>
      <c r="X92" s="144"/>
      <c r="Y92" s="142"/>
      <c r="Z92" s="143"/>
      <c r="AA92" s="147"/>
      <c r="AB92" s="148"/>
      <c r="AC92" s="149"/>
    </row>
    <row r="93" spans="1:29" ht="50.1" customHeight="1" thickBot="1" x14ac:dyDescent="0.35">
      <c r="A93" s="198"/>
      <c r="B93" s="195" t="s">
        <v>42</v>
      </c>
      <c r="C93" s="170" t="s">
        <v>269</v>
      </c>
      <c r="D93" s="39" t="s">
        <v>155</v>
      </c>
      <c r="E93" s="60" t="s">
        <v>28</v>
      </c>
      <c r="F93" s="110"/>
      <c r="G93" s="60"/>
      <c r="H93" s="78">
        <v>1</v>
      </c>
      <c r="I93" s="41">
        <v>1</v>
      </c>
      <c r="J93" s="152">
        <f t="shared" si="7"/>
        <v>0</v>
      </c>
      <c r="K93" s="153">
        <f t="shared" si="8"/>
        <v>0</v>
      </c>
      <c r="L93" s="41">
        <v>1</v>
      </c>
      <c r="M93" s="41">
        <v>2</v>
      </c>
      <c r="N93" s="182">
        <f t="shared" si="9"/>
        <v>1</v>
      </c>
      <c r="R93" s="138"/>
      <c r="S93" s="139"/>
      <c r="T93" s="140" t="str">
        <f t="shared" si="10"/>
        <v/>
      </c>
      <c r="U93" s="141"/>
      <c r="V93" s="141"/>
      <c r="W93" s="141"/>
      <c r="X93" s="144"/>
      <c r="Y93" s="142"/>
      <c r="Z93" s="143"/>
      <c r="AA93" s="147"/>
      <c r="AB93" s="148"/>
      <c r="AC93" s="149"/>
    </row>
    <row r="94" spans="1:29" ht="50.1" customHeight="1" thickBot="1" x14ac:dyDescent="0.35">
      <c r="A94" s="198"/>
      <c r="B94" s="195"/>
      <c r="C94" s="172" t="s">
        <v>270</v>
      </c>
      <c r="D94" s="42" t="s">
        <v>156</v>
      </c>
      <c r="E94" s="36" t="s">
        <v>28</v>
      </c>
      <c r="F94" s="15"/>
      <c r="G94" s="36"/>
      <c r="H94" s="81">
        <v>0</v>
      </c>
      <c r="I94" s="37"/>
      <c r="J94" s="156">
        <f t="shared" si="7"/>
        <v>0</v>
      </c>
      <c r="K94" s="157">
        <f t="shared" si="8"/>
        <v>0</v>
      </c>
      <c r="L94" s="37">
        <v>1</v>
      </c>
      <c r="M94" s="37">
        <v>2</v>
      </c>
      <c r="N94" s="182">
        <f t="shared" si="9"/>
        <v>0</v>
      </c>
      <c r="R94" s="138"/>
      <c r="S94" s="139"/>
      <c r="T94" s="140" t="str">
        <f t="shared" si="10"/>
        <v/>
      </c>
      <c r="U94" s="141"/>
      <c r="V94" s="141"/>
      <c r="W94" s="141"/>
      <c r="X94" s="144"/>
      <c r="Y94" s="142"/>
      <c r="Z94" s="143"/>
      <c r="AA94" s="147"/>
      <c r="AB94" s="148"/>
      <c r="AC94" s="149"/>
    </row>
    <row r="95" spans="1:29" ht="50.1" customHeight="1" thickBot="1" x14ac:dyDescent="0.35">
      <c r="A95" s="188" t="s">
        <v>94</v>
      </c>
      <c r="B95" s="202" t="s">
        <v>1</v>
      </c>
      <c r="C95" s="170" t="s">
        <v>271</v>
      </c>
      <c r="D95" s="39" t="s">
        <v>85</v>
      </c>
      <c r="E95" s="60" t="s">
        <v>5</v>
      </c>
      <c r="F95" s="20"/>
      <c r="G95" s="60"/>
      <c r="H95" s="28">
        <v>3</v>
      </c>
      <c r="I95" s="41">
        <v>3</v>
      </c>
      <c r="J95" s="152">
        <f t="shared" si="7"/>
        <v>0</v>
      </c>
      <c r="K95" s="153">
        <f t="shared" si="8"/>
        <v>0</v>
      </c>
      <c r="L95" s="41">
        <v>2</v>
      </c>
      <c r="M95" s="41">
        <v>3</v>
      </c>
      <c r="N95" s="182">
        <f t="shared" si="9"/>
        <v>3</v>
      </c>
      <c r="R95" s="138"/>
      <c r="S95" s="139"/>
      <c r="T95" s="140" t="str">
        <f t="shared" si="10"/>
        <v/>
      </c>
      <c r="U95" s="141"/>
      <c r="V95" s="141"/>
      <c r="W95" s="141"/>
      <c r="X95" s="144"/>
      <c r="Y95" s="142"/>
      <c r="Z95" s="143"/>
      <c r="AA95" s="147"/>
      <c r="AB95" s="148"/>
      <c r="AC95" s="149"/>
    </row>
    <row r="96" spans="1:29" ht="50.1" customHeight="1" thickBot="1" x14ac:dyDescent="0.35">
      <c r="A96" s="189"/>
      <c r="B96" s="203"/>
      <c r="C96" s="172" t="s">
        <v>273</v>
      </c>
      <c r="D96" s="113" t="s">
        <v>86</v>
      </c>
      <c r="E96" s="108" t="s">
        <v>5</v>
      </c>
      <c r="F96" s="14"/>
      <c r="G96" s="108"/>
      <c r="H96" s="54">
        <v>1</v>
      </c>
      <c r="I96" s="69">
        <v>1</v>
      </c>
      <c r="J96" s="156">
        <f t="shared" si="7"/>
        <v>0</v>
      </c>
      <c r="K96" s="157">
        <f t="shared" si="8"/>
        <v>0</v>
      </c>
      <c r="L96" s="69">
        <v>1</v>
      </c>
      <c r="M96" s="69">
        <v>2</v>
      </c>
      <c r="N96" s="182">
        <f t="shared" si="9"/>
        <v>1</v>
      </c>
      <c r="R96" s="138"/>
      <c r="S96" s="139"/>
      <c r="T96" s="140" t="str">
        <f t="shared" si="10"/>
        <v/>
      </c>
      <c r="U96" s="141"/>
      <c r="V96" s="141"/>
      <c r="W96" s="141"/>
      <c r="X96" s="144"/>
      <c r="Y96" s="142"/>
      <c r="Z96" s="143"/>
      <c r="AA96" s="147"/>
      <c r="AB96" s="148"/>
      <c r="AC96" s="149"/>
    </row>
    <row r="97" spans="1:29" ht="50.1" customHeight="1" thickBot="1" x14ac:dyDescent="0.35">
      <c r="A97" s="189"/>
      <c r="B97" s="196" t="s">
        <v>2</v>
      </c>
      <c r="C97" s="170" t="s">
        <v>272</v>
      </c>
      <c r="D97" s="39" t="s">
        <v>87</v>
      </c>
      <c r="E97" s="60" t="s">
        <v>5</v>
      </c>
      <c r="F97" s="20"/>
      <c r="G97" s="60"/>
      <c r="H97" s="28">
        <v>2</v>
      </c>
      <c r="I97" s="41"/>
      <c r="J97" s="152">
        <f t="shared" si="7"/>
        <v>0</v>
      </c>
      <c r="K97" s="153">
        <f t="shared" si="8"/>
        <v>0</v>
      </c>
      <c r="L97" s="41">
        <v>1</v>
      </c>
      <c r="M97" s="41">
        <v>2</v>
      </c>
      <c r="N97" s="182">
        <f t="shared" si="9"/>
        <v>2</v>
      </c>
      <c r="R97" s="138"/>
      <c r="S97" s="139"/>
      <c r="T97" s="140" t="str">
        <f t="shared" si="10"/>
        <v/>
      </c>
      <c r="U97" s="141"/>
      <c r="V97" s="141"/>
      <c r="W97" s="141"/>
      <c r="X97" s="144"/>
      <c r="Y97" s="142"/>
      <c r="Z97" s="143"/>
      <c r="AA97" s="147"/>
      <c r="AB97" s="148"/>
      <c r="AC97" s="149"/>
    </row>
    <row r="98" spans="1:29" ht="50.1" customHeight="1" thickBot="1" x14ac:dyDescent="0.35">
      <c r="A98" s="189"/>
      <c r="B98" s="204"/>
      <c r="C98" s="171" t="s">
        <v>274</v>
      </c>
      <c r="D98" s="44" t="s">
        <v>88</v>
      </c>
      <c r="E98" s="31" t="s">
        <v>5</v>
      </c>
      <c r="F98" s="16"/>
      <c r="G98" s="31"/>
      <c r="H98" s="33">
        <v>1</v>
      </c>
      <c r="I98" s="32">
        <v>1</v>
      </c>
      <c r="J98" s="154">
        <f t="shared" ref="J98:J129" si="11">+SUMIFS($U$4:$U$105,$R$4:$R$105,"Entrada",$S$4:$S$105,C98)</f>
        <v>0</v>
      </c>
      <c r="K98" s="155">
        <f t="shared" ref="K98:K129" si="12">+SUMIFS($U$4:$U$105,$R$4:$R$105,"Salida",$S$4:$S$105,C98)</f>
        <v>0</v>
      </c>
      <c r="L98" s="32">
        <v>1</v>
      </c>
      <c r="M98" s="32">
        <v>2</v>
      </c>
      <c r="N98" s="182">
        <f t="shared" si="9"/>
        <v>1</v>
      </c>
      <c r="R98" s="138"/>
      <c r="S98" s="139"/>
      <c r="T98" s="140" t="str">
        <f t="shared" si="10"/>
        <v/>
      </c>
      <c r="U98" s="141"/>
      <c r="V98" s="141"/>
      <c r="W98" s="141"/>
      <c r="X98" s="144"/>
      <c r="Y98" s="142"/>
      <c r="Z98" s="143"/>
      <c r="AA98" s="147"/>
      <c r="AB98" s="148"/>
      <c r="AC98" s="149"/>
    </row>
    <row r="99" spans="1:29" ht="50.1" customHeight="1" thickBot="1" x14ac:dyDescent="0.35">
      <c r="A99" s="189"/>
      <c r="B99" s="197"/>
      <c r="C99" s="172" t="s">
        <v>275</v>
      </c>
      <c r="D99" s="42" t="s">
        <v>89</v>
      </c>
      <c r="E99" s="36" t="s">
        <v>5</v>
      </c>
      <c r="F99" s="10"/>
      <c r="G99" s="36"/>
      <c r="H99" s="38">
        <v>2</v>
      </c>
      <c r="I99" s="37">
        <v>2</v>
      </c>
      <c r="J99" s="156">
        <f t="shared" si="11"/>
        <v>0</v>
      </c>
      <c r="K99" s="157">
        <f t="shared" si="12"/>
        <v>0</v>
      </c>
      <c r="L99" s="37">
        <v>1</v>
      </c>
      <c r="M99" s="37">
        <v>2</v>
      </c>
      <c r="N99" s="182">
        <f t="shared" si="9"/>
        <v>2</v>
      </c>
      <c r="R99" s="138"/>
      <c r="S99" s="139"/>
      <c r="T99" s="140" t="str">
        <f t="shared" si="10"/>
        <v/>
      </c>
      <c r="U99" s="141"/>
      <c r="V99" s="141"/>
      <c r="W99" s="141"/>
      <c r="X99" s="144"/>
      <c r="Y99" s="142"/>
      <c r="Z99" s="143"/>
      <c r="AA99" s="147"/>
      <c r="AB99" s="148"/>
      <c r="AC99" s="149"/>
    </row>
    <row r="100" spans="1:29" ht="50.1" customHeight="1" thickBot="1" x14ac:dyDescent="0.35">
      <c r="A100" s="189"/>
      <c r="B100" s="203" t="s">
        <v>23</v>
      </c>
      <c r="C100" s="170" t="s">
        <v>276</v>
      </c>
      <c r="D100" s="82" t="s">
        <v>90</v>
      </c>
      <c r="E100" s="25" t="s">
        <v>63</v>
      </c>
      <c r="F100" s="16"/>
      <c r="G100" s="25"/>
      <c r="H100" s="27">
        <v>3</v>
      </c>
      <c r="I100" s="26">
        <v>1</v>
      </c>
      <c r="J100" s="152">
        <f t="shared" si="11"/>
        <v>0</v>
      </c>
      <c r="K100" s="153">
        <f t="shared" si="12"/>
        <v>0</v>
      </c>
      <c r="L100" s="26">
        <v>1</v>
      </c>
      <c r="M100" s="26">
        <v>2</v>
      </c>
      <c r="N100" s="182">
        <f t="shared" si="9"/>
        <v>3</v>
      </c>
      <c r="R100" s="138"/>
      <c r="S100" s="139"/>
      <c r="T100" s="140" t="str">
        <f t="shared" si="10"/>
        <v/>
      </c>
      <c r="U100" s="141"/>
      <c r="V100" s="141"/>
      <c r="W100" s="141"/>
      <c r="X100" s="144"/>
      <c r="Y100" s="142"/>
      <c r="Z100" s="143"/>
      <c r="AA100" s="147"/>
      <c r="AB100" s="148"/>
      <c r="AC100" s="149"/>
    </row>
    <row r="101" spans="1:29" ht="50.1" customHeight="1" thickBot="1" x14ac:dyDescent="0.35">
      <c r="A101" s="189"/>
      <c r="B101" s="203"/>
      <c r="C101" s="171" t="s">
        <v>277</v>
      </c>
      <c r="D101" s="44" t="s">
        <v>91</v>
      </c>
      <c r="E101" s="31" t="s">
        <v>63</v>
      </c>
      <c r="F101" s="9"/>
      <c r="G101" s="31"/>
      <c r="H101" s="33">
        <v>1</v>
      </c>
      <c r="I101" s="32"/>
      <c r="J101" s="154">
        <f t="shared" si="11"/>
        <v>0</v>
      </c>
      <c r="K101" s="155">
        <f t="shared" si="12"/>
        <v>0</v>
      </c>
      <c r="L101" s="32">
        <v>1</v>
      </c>
      <c r="M101" s="32">
        <v>2</v>
      </c>
      <c r="N101" s="182">
        <f t="shared" si="9"/>
        <v>1</v>
      </c>
      <c r="R101" s="138"/>
      <c r="S101" s="139"/>
      <c r="T101" s="140" t="str">
        <f t="shared" ref="T101:T106" si="13">IFERROR((VLOOKUP(S101,$C$1:$D$174,2,FALSE)),"")</f>
        <v/>
      </c>
      <c r="U101" s="141"/>
      <c r="V101" s="141"/>
      <c r="W101" s="141"/>
      <c r="X101" s="144"/>
      <c r="Y101" s="142"/>
      <c r="Z101" s="143"/>
      <c r="AA101" s="147"/>
      <c r="AB101" s="148"/>
      <c r="AC101" s="149"/>
    </row>
    <row r="102" spans="1:29" ht="50.1" customHeight="1" thickBot="1" x14ac:dyDescent="0.35">
      <c r="A102" s="189"/>
      <c r="B102" s="203"/>
      <c r="C102" s="171" t="s">
        <v>278</v>
      </c>
      <c r="D102" s="44" t="s">
        <v>92</v>
      </c>
      <c r="E102" s="31" t="s">
        <v>63</v>
      </c>
      <c r="F102" s="9"/>
      <c r="G102" s="31"/>
      <c r="H102" s="33">
        <v>2</v>
      </c>
      <c r="I102" s="32"/>
      <c r="J102" s="154">
        <f t="shared" si="11"/>
        <v>0</v>
      </c>
      <c r="K102" s="155">
        <f t="shared" si="12"/>
        <v>0</v>
      </c>
      <c r="L102" s="32">
        <v>1</v>
      </c>
      <c r="M102" s="32">
        <v>2</v>
      </c>
      <c r="N102" s="182">
        <f t="shared" si="9"/>
        <v>2</v>
      </c>
      <c r="R102" s="138"/>
      <c r="S102" s="139"/>
      <c r="T102" s="140" t="str">
        <f t="shared" si="13"/>
        <v/>
      </c>
      <c r="U102" s="141"/>
      <c r="V102" s="141"/>
      <c r="W102" s="141"/>
      <c r="X102" s="144"/>
      <c r="Y102" s="142"/>
      <c r="Z102" s="143"/>
      <c r="AA102" s="147"/>
      <c r="AB102" s="148"/>
      <c r="AC102" s="149"/>
    </row>
    <row r="103" spans="1:29" ht="50.1" customHeight="1" thickBot="1" x14ac:dyDescent="0.35">
      <c r="A103" s="189"/>
      <c r="B103" s="203"/>
      <c r="C103" s="171" t="s">
        <v>279</v>
      </c>
      <c r="D103" s="44" t="s">
        <v>93</v>
      </c>
      <c r="E103" s="31" t="s">
        <v>63</v>
      </c>
      <c r="F103" s="9"/>
      <c r="G103" s="31"/>
      <c r="H103" s="33">
        <v>2</v>
      </c>
      <c r="I103" s="32"/>
      <c r="J103" s="154">
        <f t="shared" si="11"/>
        <v>0</v>
      </c>
      <c r="K103" s="155">
        <f t="shared" si="12"/>
        <v>0</v>
      </c>
      <c r="L103" s="32">
        <v>1</v>
      </c>
      <c r="M103" s="32">
        <v>2</v>
      </c>
      <c r="N103" s="182">
        <f t="shared" si="9"/>
        <v>2</v>
      </c>
      <c r="R103" s="138"/>
      <c r="S103" s="139"/>
      <c r="T103" s="140" t="str">
        <f t="shared" si="13"/>
        <v/>
      </c>
      <c r="U103" s="141"/>
      <c r="V103" s="141"/>
      <c r="W103" s="141"/>
      <c r="X103" s="144"/>
      <c r="Y103" s="142"/>
      <c r="Z103" s="143"/>
      <c r="AA103" s="147"/>
      <c r="AB103" s="148"/>
      <c r="AC103" s="149"/>
    </row>
    <row r="104" spans="1:29" ht="50.1" customHeight="1" thickBot="1" x14ac:dyDescent="0.35">
      <c r="A104" s="189"/>
      <c r="B104" s="203"/>
      <c r="C104" s="171" t="s">
        <v>252</v>
      </c>
      <c r="D104" s="44" t="s">
        <v>157</v>
      </c>
      <c r="E104" s="31" t="s">
        <v>28</v>
      </c>
      <c r="F104" s="9"/>
      <c r="G104" s="31"/>
      <c r="H104" s="33">
        <v>0</v>
      </c>
      <c r="I104" s="32"/>
      <c r="J104" s="154">
        <f t="shared" si="11"/>
        <v>0</v>
      </c>
      <c r="K104" s="155">
        <f t="shared" si="12"/>
        <v>0</v>
      </c>
      <c r="L104" s="32">
        <v>1</v>
      </c>
      <c r="M104" s="32">
        <v>2</v>
      </c>
      <c r="N104" s="182">
        <f t="shared" si="9"/>
        <v>0</v>
      </c>
      <c r="R104" s="138"/>
      <c r="S104" s="139"/>
      <c r="T104" s="140" t="str">
        <f t="shared" si="13"/>
        <v/>
      </c>
      <c r="U104" s="141"/>
      <c r="V104" s="141"/>
      <c r="W104" s="141"/>
      <c r="X104" s="144"/>
      <c r="Y104" s="142"/>
      <c r="Z104" s="143"/>
      <c r="AA104" s="147"/>
      <c r="AB104" s="148"/>
      <c r="AC104" s="149"/>
    </row>
    <row r="105" spans="1:29" ht="50.1" customHeight="1" thickBot="1" x14ac:dyDescent="0.35">
      <c r="A105" s="189"/>
      <c r="B105" s="203"/>
      <c r="C105" s="171" t="s">
        <v>280</v>
      </c>
      <c r="D105" s="44" t="s">
        <v>158</v>
      </c>
      <c r="E105" s="31" t="s">
        <v>28</v>
      </c>
      <c r="F105" s="9"/>
      <c r="G105" s="31"/>
      <c r="H105" s="33">
        <v>3</v>
      </c>
      <c r="I105" s="32">
        <v>3</v>
      </c>
      <c r="J105" s="154">
        <f t="shared" si="11"/>
        <v>0</v>
      </c>
      <c r="K105" s="155">
        <f t="shared" si="12"/>
        <v>0</v>
      </c>
      <c r="L105" s="32">
        <v>1</v>
      </c>
      <c r="M105" s="32">
        <v>2</v>
      </c>
      <c r="N105" s="182">
        <f t="shared" si="9"/>
        <v>3</v>
      </c>
      <c r="R105" s="138"/>
      <c r="S105" s="139"/>
      <c r="T105" s="140" t="str">
        <f t="shared" si="13"/>
        <v/>
      </c>
      <c r="U105" s="141"/>
      <c r="V105" s="141"/>
      <c r="W105" s="141"/>
      <c r="X105" s="144"/>
      <c r="Y105" s="142"/>
      <c r="Z105" s="143"/>
      <c r="AA105" s="145"/>
      <c r="AB105" s="146"/>
      <c r="AC105" s="146"/>
    </row>
    <row r="106" spans="1:29" ht="50.1" customHeight="1" thickBot="1" x14ac:dyDescent="0.35">
      <c r="A106" s="190"/>
      <c r="B106" s="205"/>
      <c r="C106" s="172"/>
      <c r="D106" s="42" t="s">
        <v>159</v>
      </c>
      <c r="E106" s="36" t="s">
        <v>28</v>
      </c>
      <c r="F106" s="10"/>
      <c r="G106" s="36"/>
      <c r="H106" s="38">
        <v>0</v>
      </c>
      <c r="I106" s="37"/>
      <c r="J106" s="156">
        <f t="shared" si="11"/>
        <v>0</v>
      </c>
      <c r="K106" s="157">
        <f t="shared" si="12"/>
        <v>0</v>
      </c>
      <c r="L106" s="37">
        <v>1</v>
      </c>
      <c r="M106" s="37">
        <v>2</v>
      </c>
      <c r="N106" s="182">
        <f t="shared" si="9"/>
        <v>0</v>
      </c>
      <c r="T106" s="151" t="str">
        <f t="shared" si="13"/>
        <v/>
      </c>
      <c r="AA106" s="145"/>
      <c r="AB106" s="146"/>
      <c r="AC106" s="146"/>
    </row>
    <row r="107" spans="1:29" ht="50.1" customHeight="1" thickBot="1" x14ac:dyDescent="0.35">
      <c r="A107" s="198" t="s">
        <v>95</v>
      </c>
      <c r="B107" s="195" t="s">
        <v>2</v>
      </c>
      <c r="C107" s="170"/>
      <c r="D107" s="39" t="s">
        <v>160</v>
      </c>
      <c r="E107" s="40" t="s">
        <v>28</v>
      </c>
      <c r="F107" s="8"/>
      <c r="G107" s="40"/>
      <c r="H107" s="28">
        <v>1</v>
      </c>
      <c r="I107" s="41">
        <v>1</v>
      </c>
      <c r="J107" s="152">
        <f t="shared" si="11"/>
        <v>0</v>
      </c>
      <c r="K107" s="153">
        <f t="shared" si="12"/>
        <v>0</v>
      </c>
      <c r="L107" s="41">
        <v>1</v>
      </c>
      <c r="M107" s="41">
        <v>2</v>
      </c>
      <c r="N107" s="182">
        <f t="shared" si="9"/>
        <v>1</v>
      </c>
      <c r="AA107" s="145"/>
      <c r="AB107" s="146"/>
      <c r="AC107" s="146"/>
    </row>
    <row r="108" spans="1:29" ht="50.1" customHeight="1" thickBot="1" x14ac:dyDescent="0.35">
      <c r="A108" s="198"/>
      <c r="B108" s="195"/>
      <c r="C108" s="171"/>
      <c r="D108" s="44" t="s">
        <v>161</v>
      </c>
      <c r="E108" s="45" t="s">
        <v>28</v>
      </c>
      <c r="F108" s="9"/>
      <c r="G108" s="45"/>
      <c r="H108" s="33">
        <v>0</v>
      </c>
      <c r="I108" s="32"/>
      <c r="J108" s="154">
        <f t="shared" si="11"/>
        <v>0</v>
      </c>
      <c r="K108" s="155">
        <f t="shared" si="12"/>
        <v>0</v>
      </c>
      <c r="L108" s="32">
        <v>1</v>
      </c>
      <c r="M108" s="32">
        <v>2</v>
      </c>
      <c r="N108" s="182">
        <f t="shared" si="9"/>
        <v>0</v>
      </c>
      <c r="AA108" s="145"/>
      <c r="AB108" s="146"/>
      <c r="AC108" s="146"/>
    </row>
    <row r="109" spans="1:29" ht="50.1" customHeight="1" thickBot="1" x14ac:dyDescent="0.35">
      <c r="A109" s="198"/>
      <c r="B109" s="195"/>
      <c r="C109" s="171"/>
      <c r="D109" s="44" t="s">
        <v>162</v>
      </c>
      <c r="E109" s="45" t="s">
        <v>28</v>
      </c>
      <c r="F109" s="9"/>
      <c r="G109" s="45"/>
      <c r="H109" s="33">
        <v>0</v>
      </c>
      <c r="I109" s="32"/>
      <c r="J109" s="154">
        <f t="shared" si="11"/>
        <v>0</v>
      </c>
      <c r="K109" s="155">
        <f t="shared" si="12"/>
        <v>0</v>
      </c>
      <c r="L109" s="32">
        <v>1</v>
      </c>
      <c r="M109" s="32">
        <v>2</v>
      </c>
      <c r="N109" s="182">
        <f t="shared" si="9"/>
        <v>0</v>
      </c>
      <c r="AA109" s="145"/>
      <c r="AB109" s="146"/>
      <c r="AC109" s="146"/>
    </row>
    <row r="110" spans="1:29" ht="50.1" customHeight="1" thickBot="1" x14ac:dyDescent="0.35">
      <c r="A110" s="198"/>
      <c r="B110" s="195"/>
      <c r="C110" s="171"/>
      <c r="D110" s="44" t="s">
        <v>163</v>
      </c>
      <c r="E110" s="45" t="s">
        <v>28</v>
      </c>
      <c r="F110" s="9"/>
      <c r="G110" s="45"/>
      <c r="H110" s="33">
        <v>0</v>
      </c>
      <c r="I110" s="32"/>
      <c r="J110" s="154">
        <f t="shared" si="11"/>
        <v>0</v>
      </c>
      <c r="K110" s="155">
        <f t="shared" si="12"/>
        <v>0</v>
      </c>
      <c r="L110" s="32">
        <v>1</v>
      </c>
      <c r="M110" s="32">
        <v>2</v>
      </c>
      <c r="N110" s="182">
        <f t="shared" si="9"/>
        <v>0</v>
      </c>
      <c r="AA110" s="145"/>
      <c r="AB110" s="146"/>
      <c r="AC110" s="146"/>
    </row>
    <row r="111" spans="1:29" ht="50.1" customHeight="1" thickBot="1" x14ac:dyDescent="0.35">
      <c r="A111" s="198"/>
      <c r="B111" s="195"/>
      <c r="C111" s="171"/>
      <c r="D111" s="44" t="s">
        <v>164</v>
      </c>
      <c r="E111" s="45" t="s">
        <v>28</v>
      </c>
      <c r="F111" s="9"/>
      <c r="G111" s="45"/>
      <c r="H111" s="33">
        <v>0</v>
      </c>
      <c r="I111" s="32"/>
      <c r="J111" s="154">
        <f t="shared" si="11"/>
        <v>0</v>
      </c>
      <c r="K111" s="155">
        <f t="shared" si="12"/>
        <v>0</v>
      </c>
      <c r="L111" s="32">
        <v>1</v>
      </c>
      <c r="M111" s="32">
        <v>2</v>
      </c>
      <c r="N111" s="182">
        <f t="shared" si="9"/>
        <v>0</v>
      </c>
      <c r="AA111" s="145"/>
      <c r="AB111" s="146"/>
      <c r="AC111" s="146"/>
    </row>
    <row r="112" spans="1:29" ht="50.1" customHeight="1" thickBot="1" x14ac:dyDescent="0.35">
      <c r="A112" s="198"/>
      <c r="B112" s="196"/>
      <c r="C112" s="172"/>
      <c r="D112" s="113" t="s">
        <v>164</v>
      </c>
      <c r="E112" s="68" t="s">
        <v>28</v>
      </c>
      <c r="F112" s="114"/>
      <c r="G112" s="68"/>
      <c r="H112" s="54">
        <v>0</v>
      </c>
      <c r="I112" s="69"/>
      <c r="J112" s="156">
        <f t="shared" si="11"/>
        <v>0</v>
      </c>
      <c r="K112" s="157">
        <f t="shared" si="12"/>
        <v>0</v>
      </c>
      <c r="L112" s="69">
        <v>1</v>
      </c>
      <c r="M112" s="69">
        <v>2</v>
      </c>
      <c r="N112" s="182">
        <f t="shared" si="9"/>
        <v>0</v>
      </c>
      <c r="AA112" s="145"/>
      <c r="AB112" s="146"/>
      <c r="AC112" s="146"/>
    </row>
    <row r="113" spans="1:29" ht="50.1" customHeight="1" thickBot="1" x14ac:dyDescent="0.35">
      <c r="A113" s="198"/>
      <c r="B113" s="195" t="s">
        <v>23</v>
      </c>
      <c r="C113" s="170" t="s">
        <v>246</v>
      </c>
      <c r="D113" s="39" t="s">
        <v>48</v>
      </c>
      <c r="E113" s="2" t="s">
        <v>5</v>
      </c>
      <c r="F113" s="8"/>
      <c r="G113" s="2"/>
      <c r="H113" s="28">
        <v>1</v>
      </c>
      <c r="I113" s="41">
        <v>1</v>
      </c>
      <c r="J113" s="152">
        <f t="shared" si="11"/>
        <v>0</v>
      </c>
      <c r="K113" s="153">
        <f t="shared" si="12"/>
        <v>0</v>
      </c>
      <c r="L113" s="41">
        <v>1</v>
      </c>
      <c r="M113" s="41">
        <v>2</v>
      </c>
      <c r="N113" s="182">
        <f t="shared" si="9"/>
        <v>1</v>
      </c>
      <c r="AA113" s="145"/>
      <c r="AB113" s="146"/>
      <c r="AC113" s="146"/>
    </row>
    <row r="114" spans="1:29" ht="50.1" customHeight="1" thickBot="1" x14ac:dyDescent="0.35">
      <c r="A114" s="198"/>
      <c r="B114" s="195"/>
      <c r="C114" s="171" t="s">
        <v>255</v>
      </c>
      <c r="D114" s="44" t="s">
        <v>96</v>
      </c>
      <c r="E114" s="1" t="s">
        <v>5</v>
      </c>
      <c r="F114" s="9"/>
      <c r="G114" s="1"/>
      <c r="H114" s="33">
        <v>5</v>
      </c>
      <c r="I114" s="32">
        <v>5</v>
      </c>
      <c r="J114" s="154">
        <f t="shared" si="11"/>
        <v>0</v>
      </c>
      <c r="K114" s="155">
        <f t="shared" si="12"/>
        <v>0</v>
      </c>
      <c r="L114" s="32">
        <v>2</v>
      </c>
      <c r="M114" s="32">
        <v>5</v>
      </c>
      <c r="N114" s="182">
        <f t="shared" si="9"/>
        <v>5</v>
      </c>
      <c r="AA114" s="145"/>
      <c r="AB114" s="146"/>
      <c r="AC114" s="146"/>
    </row>
    <row r="115" spans="1:29" ht="50.1" customHeight="1" thickBot="1" x14ac:dyDescent="0.35">
      <c r="A115" s="198"/>
      <c r="B115" s="195"/>
      <c r="C115" s="171" t="s">
        <v>281</v>
      </c>
      <c r="D115" s="52" t="s">
        <v>97</v>
      </c>
      <c r="E115" s="1" t="s">
        <v>5</v>
      </c>
      <c r="F115" s="17"/>
      <c r="G115" s="1"/>
      <c r="H115" s="33">
        <v>3</v>
      </c>
      <c r="I115" s="32">
        <v>3</v>
      </c>
      <c r="J115" s="154">
        <f t="shared" si="11"/>
        <v>0</v>
      </c>
      <c r="K115" s="155">
        <f t="shared" si="12"/>
        <v>0</v>
      </c>
      <c r="L115" s="32">
        <v>1</v>
      </c>
      <c r="M115" s="32">
        <v>3</v>
      </c>
      <c r="N115" s="182">
        <f t="shared" si="9"/>
        <v>3</v>
      </c>
      <c r="AA115" s="145"/>
      <c r="AB115" s="146"/>
      <c r="AC115" s="146"/>
    </row>
    <row r="116" spans="1:29" ht="50.1" customHeight="1" thickBot="1" x14ac:dyDescent="0.35">
      <c r="A116" s="198"/>
      <c r="B116" s="195"/>
      <c r="C116" s="172" t="s">
        <v>254</v>
      </c>
      <c r="D116" s="53" t="s">
        <v>56</v>
      </c>
      <c r="E116" s="3" t="s">
        <v>5</v>
      </c>
      <c r="F116" s="115"/>
      <c r="G116" s="3"/>
      <c r="H116" s="38">
        <v>2</v>
      </c>
      <c r="I116" s="37">
        <v>2</v>
      </c>
      <c r="J116" s="156">
        <f t="shared" si="11"/>
        <v>0</v>
      </c>
      <c r="K116" s="157">
        <f t="shared" si="12"/>
        <v>0</v>
      </c>
      <c r="L116" s="37">
        <v>1</v>
      </c>
      <c r="M116" s="37">
        <v>2</v>
      </c>
      <c r="N116" s="182">
        <f t="shared" si="9"/>
        <v>2</v>
      </c>
      <c r="AA116" s="145"/>
      <c r="AB116" s="146"/>
      <c r="AC116" s="146"/>
    </row>
    <row r="117" spans="1:29" ht="50.1" customHeight="1" thickBot="1" x14ac:dyDescent="0.35">
      <c r="A117" s="188" t="s">
        <v>99</v>
      </c>
      <c r="B117" s="195" t="s">
        <v>1</v>
      </c>
      <c r="C117" s="170" t="s">
        <v>319</v>
      </c>
      <c r="D117" s="83" t="s">
        <v>98</v>
      </c>
      <c r="E117" s="59" t="s">
        <v>63</v>
      </c>
      <c r="F117" s="8"/>
      <c r="G117" s="59"/>
      <c r="H117" s="28">
        <v>1</v>
      </c>
      <c r="I117" s="41"/>
      <c r="J117" s="152">
        <f t="shared" si="11"/>
        <v>0</v>
      </c>
      <c r="K117" s="153">
        <f t="shared" si="12"/>
        <v>0</v>
      </c>
      <c r="L117" s="41">
        <v>1</v>
      </c>
      <c r="M117" s="41">
        <v>2</v>
      </c>
      <c r="N117" s="182">
        <f t="shared" si="9"/>
        <v>1</v>
      </c>
      <c r="AA117" s="145"/>
      <c r="AB117" s="146"/>
      <c r="AC117" s="146"/>
    </row>
    <row r="118" spans="1:29" ht="50.1" customHeight="1" thickBot="1" x14ac:dyDescent="0.35">
      <c r="A118" s="189"/>
      <c r="B118" s="195"/>
      <c r="C118" s="171"/>
      <c r="D118" s="84" t="s">
        <v>165</v>
      </c>
      <c r="E118" s="79" t="s">
        <v>5</v>
      </c>
      <c r="F118" s="17"/>
      <c r="G118" s="79"/>
      <c r="H118" s="33">
        <v>0</v>
      </c>
      <c r="I118" s="32"/>
      <c r="J118" s="154">
        <f t="shared" si="11"/>
        <v>0</v>
      </c>
      <c r="K118" s="155">
        <f t="shared" si="12"/>
        <v>0</v>
      </c>
      <c r="L118" s="32">
        <v>1</v>
      </c>
      <c r="M118" s="32">
        <v>2</v>
      </c>
      <c r="N118" s="182">
        <f t="shared" si="9"/>
        <v>0</v>
      </c>
      <c r="AA118" s="145"/>
      <c r="AB118" s="146"/>
      <c r="AC118" s="146"/>
    </row>
    <row r="119" spans="1:29" ht="50.1" customHeight="1" thickBot="1" x14ac:dyDescent="0.35">
      <c r="A119" s="189"/>
      <c r="B119" s="196"/>
      <c r="C119" s="172" t="s">
        <v>282</v>
      </c>
      <c r="D119" s="125" t="s">
        <v>166</v>
      </c>
      <c r="E119" s="89" t="s">
        <v>5</v>
      </c>
      <c r="F119" s="106"/>
      <c r="G119" s="89"/>
      <c r="H119" s="54">
        <v>1</v>
      </c>
      <c r="I119" s="69">
        <v>1</v>
      </c>
      <c r="J119" s="156">
        <f t="shared" si="11"/>
        <v>0</v>
      </c>
      <c r="K119" s="157">
        <f t="shared" si="12"/>
        <v>0</v>
      </c>
      <c r="L119" s="69">
        <v>1</v>
      </c>
      <c r="M119" s="69">
        <v>2</v>
      </c>
      <c r="N119" s="182">
        <f t="shared" si="9"/>
        <v>1</v>
      </c>
      <c r="AA119" s="145"/>
      <c r="AB119" s="146"/>
      <c r="AC119" s="146"/>
    </row>
    <row r="120" spans="1:29" ht="50.1" customHeight="1" thickBot="1" x14ac:dyDescent="0.35">
      <c r="A120" s="189"/>
      <c r="B120" s="46" t="s">
        <v>2</v>
      </c>
      <c r="C120" s="46" t="s">
        <v>283</v>
      </c>
      <c r="D120" s="47" t="s">
        <v>167</v>
      </c>
      <c r="E120" s="71" t="s">
        <v>63</v>
      </c>
      <c r="F120" s="6"/>
      <c r="G120" s="71"/>
      <c r="H120" s="50">
        <v>1</v>
      </c>
      <c r="I120" s="49">
        <v>1</v>
      </c>
      <c r="J120" s="158">
        <f t="shared" si="11"/>
        <v>0</v>
      </c>
      <c r="K120" s="159">
        <f t="shared" si="12"/>
        <v>0</v>
      </c>
      <c r="L120" s="49">
        <v>1</v>
      </c>
      <c r="M120" s="49">
        <v>2</v>
      </c>
      <c r="N120" s="182">
        <f t="shared" si="9"/>
        <v>1</v>
      </c>
      <c r="AA120" s="145"/>
      <c r="AB120" s="146"/>
      <c r="AC120" s="146"/>
    </row>
    <row r="121" spans="1:29" ht="50.1" customHeight="1" thickBot="1" x14ac:dyDescent="0.35">
      <c r="A121" s="189"/>
      <c r="B121" s="191" t="s">
        <v>20</v>
      </c>
      <c r="C121" s="170"/>
      <c r="D121" s="39" t="s">
        <v>168</v>
      </c>
      <c r="E121" s="185" t="s">
        <v>100</v>
      </c>
      <c r="F121" s="110"/>
      <c r="G121" s="181"/>
      <c r="H121" s="28">
        <v>0</v>
      </c>
      <c r="I121" s="182"/>
      <c r="J121" s="152">
        <f t="shared" si="11"/>
        <v>0</v>
      </c>
      <c r="K121" s="41">
        <f t="shared" si="12"/>
        <v>0</v>
      </c>
      <c r="L121" s="182">
        <v>1</v>
      </c>
      <c r="M121" s="182">
        <v>2</v>
      </c>
      <c r="N121" s="182">
        <f t="shared" si="9"/>
        <v>0</v>
      </c>
      <c r="AA121" s="145"/>
      <c r="AB121" s="146"/>
      <c r="AC121" s="146"/>
    </row>
    <row r="122" spans="1:29" ht="50.1" customHeight="1" thickBot="1" x14ac:dyDescent="0.35">
      <c r="A122" s="189"/>
      <c r="B122" s="193"/>
      <c r="C122" s="172" t="s">
        <v>264</v>
      </c>
      <c r="D122" s="42" t="s">
        <v>169</v>
      </c>
      <c r="E122" s="80" t="s">
        <v>28</v>
      </c>
      <c r="F122" s="106"/>
      <c r="G122" s="183"/>
      <c r="H122" s="38">
        <v>0</v>
      </c>
      <c r="I122" s="184"/>
      <c r="J122" s="156">
        <f t="shared" si="11"/>
        <v>0</v>
      </c>
      <c r="K122" s="37">
        <f t="shared" si="12"/>
        <v>0</v>
      </c>
      <c r="L122" s="184">
        <v>1</v>
      </c>
      <c r="M122" s="184">
        <v>2</v>
      </c>
      <c r="N122" s="182">
        <f t="shared" si="9"/>
        <v>0</v>
      </c>
      <c r="AA122" s="145"/>
      <c r="AB122" s="146"/>
      <c r="AC122" s="146"/>
    </row>
    <row r="123" spans="1:29" ht="50.1" customHeight="1" thickBot="1" x14ac:dyDescent="0.35">
      <c r="A123" s="189"/>
      <c r="B123" s="187" t="s">
        <v>42</v>
      </c>
      <c r="C123" s="187"/>
      <c r="D123" s="118" t="s">
        <v>170</v>
      </c>
      <c r="E123" s="176" t="s">
        <v>28</v>
      </c>
      <c r="F123" s="177"/>
      <c r="G123" s="176"/>
      <c r="H123" s="178">
        <v>0</v>
      </c>
      <c r="I123" s="98"/>
      <c r="J123" s="179">
        <f t="shared" si="11"/>
        <v>0</v>
      </c>
      <c r="K123" s="180">
        <f t="shared" si="12"/>
        <v>0</v>
      </c>
      <c r="L123" s="98">
        <v>1</v>
      </c>
      <c r="M123" s="98">
        <v>2</v>
      </c>
      <c r="N123" s="182">
        <f t="shared" si="9"/>
        <v>0</v>
      </c>
      <c r="AA123" s="145"/>
      <c r="AB123" s="146"/>
      <c r="AC123" s="146"/>
    </row>
    <row r="124" spans="1:29" ht="50.1" customHeight="1" thickBot="1" x14ac:dyDescent="0.35">
      <c r="A124" s="190"/>
      <c r="B124" s="169"/>
      <c r="C124" s="169" t="s">
        <v>308</v>
      </c>
      <c r="D124" s="118" t="s">
        <v>307</v>
      </c>
      <c r="E124" s="176" t="s">
        <v>5</v>
      </c>
      <c r="F124" s="177"/>
      <c r="G124" s="176"/>
      <c r="H124" s="178">
        <v>2</v>
      </c>
      <c r="I124" s="98"/>
      <c r="J124" s="179">
        <f t="shared" si="11"/>
        <v>0</v>
      </c>
      <c r="K124" s="180">
        <f t="shared" si="12"/>
        <v>0</v>
      </c>
      <c r="L124" s="98">
        <v>1</v>
      </c>
      <c r="M124" s="98">
        <v>2</v>
      </c>
      <c r="N124" s="182">
        <f t="shared" si="9"/>
        <v>2</v>
      </c>
      <c r="AA124" s="145"/>
      <c r="AB124" s="146"/>
      <c r="AC124" s="146"/>
    </row>
    <row r="125" spans="1:29" ht="50.1" customHeight="1" thickBot="1" x14ac:dyDescent="0.35">
      <c r="A125" s="188" t="s">
        <v>101</v>
      </c>
      <c r="B125" s="195" t="s">
        <v>1</v>
      </c>
      <c r="C125" s="170"/>
      <c r="D125" s="39" t="s">
        <v>171</v>
      </c>
      <c r="E125" s="40" t="s">
        <v>28</v>
      </c>
      <c r="F125" s="110"/>
      <c r="G125" s="40"/>
      <c r="H125" s="28">
        <v>0</v>
      </c>
      <c r="I125" s="41"/>
      <c r="J125" s="152">
        <f t="shared" si="11"/>
        <v>0</v>
      </c>
      <c r="K125" s="153">
        <f t="shared" si="12"/>
        <v>0</v>
      </c>
      <c r="L125" s="41">
        <v>1</v>
      </c>
      <c r="M125" s="41">
        <v>2</v>
      </c>
      <c r="N125" s="182">
        <f t="shared" si="9"/>
        <v>0</v>
      </c>
      <c r="AA125" s="145"/>
      <c r="AB125" s="146"/>
      <c r="AC125" s="146"/>
    </row>
    <row r="126" spans="1:29" ht="50.1" customHeight="1" thickBot="1" x14ac:dyDescent="0.35">
      <c r="A126" s="189"/>
      <c r="B126" s="195"/>
      <c r="C126" s="171" t="s">
        <v>284</v>
      </c>
      <c r="D126" s="44" t="s">
        <v>172</v>
      </c>
      <c r="E126" s="45" t="s">
        <v>28</v>
      </c>
      <c r="F126" s="13"/>
      <c r="G126" s="45"/>
      <c r="H126" s="33">
        <v>0</v>
      </c>
      <c r="I126" s="32"/>
      <c r="J126" s="154">
        <f t="shared" si="11"/>
        <v>0</v>
      </c>
      <c r="K126" s="155">
        <f t="shared" si="12"/>
        <v>0</v>
      </c>
      <c r="L126" s="32">
        <v>1</v>
      </c>
      <c r="M126" s="32">
        <v>2</v>
      </c>
      <c r="N126" s="182">
        <f t="shared" si="9"/>
        <v>0</v>
      </c>
      <c r="AA126" s="145"/>
      <c r="AB126" s="146"/>
      <c r="AC126" s="146"/>
    </row>
    <row r="127" spans="1:29" ht="50.1" customHeight="1" thickBot="1" x14ac:dyDescent="0.35">
      <c r="A127" s="189"/>
      <c r="B127" s="196"/>
      <c r="C127" s="172" t="s">
        <v>285</v>
      </c>
      <c r="D127" s="113" t="s">
        <v>173</v>
      </c>
      <c r="E127" s="68" t="s">
        <v>28</v>
      </c>
      <c r="F127" s="114"/>
      <c r="G127" s="68"/>
      <c r="H127" s="54">
        <v>1</v>
      </c>
      <c r="I127" s="69">
        <v>1</v>
      </c>
      <c r="J127" s="156">
        <f t="shared" si="11"/>
        <v>0</v>
      </c>
      <c r="K127" s="157">
        <f t="shared" si="12"/>
        <v>0</v>
      </c>
      <c r="L127" s="69">
        <v>1</v>
      </c>
      <c r="M127" s="69">
        <v>2</v>
      </c>
      <c r="N127" s="182">
        <f t="shared" si="9"/>
        <v>1</v>
      </c>
      <c r="AA127" s="145"/>
      <c r="AB127" s="146"/>
      <c r="AC127" s="146"/>
    </row>
    <row r="128" spans="1:29" ht="50.1" customHeight="1" thickBot="1" x14ac:dyDescent="0.35">
      <c r="A128" s="189"/>
      <c r="B128" s="46" t="s">
        <v>2</v>
      </c>
      <c r="C128" s="46" t="s">
        <v>283</v>
      </c>
      <c r="D128" s="122" t="s">
        <v>174</v>
      </c>
      <c r="E128" s="71" t="s">
        <v>28</v>
      </c>
      <c r="F128" s="6"/>
      <c r="G128" s="71"/>
      <c r="H128" s="50">
        <v>0</v>
      </c>
      <c r="I128" s="123"/>
      <c r="J128" s="158">
        <f t="shared" si="11"/>
        <v>0</v>
      </c>
      <c r="K128" s="159">
        <f t="shared" si="12"/>
        <v>0</v>
      </c>
      <c r="L128" s="123">
        <v>1</v>
      </c>
      <c r="M128" s="123">
        <v>2</v>
      </c>
      <c r="N128" s="182">
        <f t="shared" si="9"/>
        <v>0</v>
      </c>
      <c r="AA128" s="145"/>
      <c r="AB128" s="146"/>
      <c r="AC128" s="146"/>
    </row>
    <row r="129" spans="1:29" ht="50.1" customHeight="1" thickBot="1" x14ac:dyDescent="0.35">
      <c r="A129" s="189"/>
      <c r="B129" s="197" t="s">
        <v>20</v>
      </c>
      <c r="C129" s="170"/>
      <c r="D129" s="82" t="s">
        <v>175</v>
      </c>
      <c r="E129" s="25" t="s">
        <v>28</v>
      </c>
      <c r="F129" s="13"/>
      <c r="G129" s="25"/>
      <c r="H129" s="27">
        <v>0</v>
      </c>
      <c r="I129" s="124"/>
      <c r="J129" s="152">
        <f t="shared" si="11"/>
        <v>0</v>
      </c>
      <c r="K129" s="153">
        <f t="shared" si="12"/>
        <v>0</v>
      </c>
      <c r="L129" s="124">
        <v>1</v>
      </c>
      <c r="M129" s="124">
        <v>2</v>
      </c>
      <c r="N129" s="182">
        <f t="shared" si="9"/>
        <v>0</v>
      </c>
      <c r="AA129" s="145"/>
      <c r="AB129" s="146"/>
      <c r="AC129" s="146"/>
    </row>
    <row r="130" spans="1:29" ht="50.1" customHeight="1" thickBot="1" x14ac:dyDescent="0.35">
      <c r="A130" s="189"/>
      <c r="B130" s="195"/>
      <c r="C130" s="171" t="s">
        <v>264</v>
      </c>
      <c r="D130" s="44" t="s">
        <v>176</v>
      </c>
      <c r="E130" s="31" t="s">
        <v>28</v>
      </c>
      <c r="F130" s="12"/>
      <c r="G130" s="31"/>
      <c r="H130" s="33">
        <v>0</v>
      </c>
      <c r="I130" s="85"/>
      <c r="J130" s="154">
        <f t="shared" ref="J130:J161" si="14">+SUMIFS($U$4:$U$105,$R$4:$R$105,"Entrada",$S$4:$S$105,C130)</f>
        <v>0</v>
      </c>
      <c r="K130" s="155">
        <f t="shared" ref="K130:K161" si="15">+SUMIFS($U$4:$U$105,$R$4:$R$105,"Salida",$S$4:$S$105,C130)</f>
        <v>0</v>
      </c>
      <c r="L130" s="85">
        <v>1</v>
      </c>
      <c r="M130" s="85">
        <v>2</v>
      </c>
      <c r="N130" s="182">
        <f t="shared" si="9"/>
        <v>0</v>
      </c>
      <c r="AA130" s="145"/>
      <c r="AB130" s="146"/>
      <c r="AC130" s="146"/>
    </row>
    <row r="131" spans="1:29" ht="50.1" customHeight="1" thickBot="1" x14ac:dyDescent="0.35">
      <c r="A131" s="189"/>
      <c r="B131" s="196"/>
      <c r="C131" s="172" t="s">
        <v>285</v>
      </c>
      <c r="D131" s="113" t="s">
        <v>177</v>
      </c>
      <c r="E131" s="108" t="s">
        <v>28</v>
      </c>
      <c r="F131" s="114"/>
      <c r="G131" s="108"/>
      <c r="H131" s="54">
        <v>0</v>
      </c>
      <c r="I131" s="116"/>
      <c r="J131" s="156">
        <f t="shared" si="14"/>
        <v>0</v>
      </c>
      <c r="K131" s="157">
        <f t="shared" si="15"/>
        <v>0</v>
      </c>
      <c r="L131" s="116">
        <v>1</v>
      </c>
      <c r="M131" s="116">
        <v>2</v>
      </c>
      <c r="N131" s="182">
        <f t="shared" ref="N131:N174" si="16">H131+J131-K131</f>
        <v>0</v>
      </c>
      <c r="AA131" s="145"/>
      <c r="AB131" s="146"/>
      <c r="AC131" s="146"/>
    </row>
    <row r="132" spans="1:29" ht="50.1" customHeight="1" thickBot="1" x14ac:dyDescent="0.35">
      <c r="A132" s="190"/>
      <c r="B132" s="46" t="s">
        <v>23</v>
      </c>
      <c r="C132" s="46" t="s">
        <v>264</v>
      </c>
      <c r="D132" s="122" t="s">
        <v>169</v>
      </c>
      <c r="E132" s="71" t="s">
        <v>28</v>
      </c>
      <c r="F132" s="6"/>
      <c r="G132" s="71"/>
      <c r="H132" s="50">
        <v>0</v>
      </c>
      <c r="I132" s="123"/>
      <c r="J132" s="158">
        <f t="shared" si="14"/>
        <v>0</v>
      </c>
      <c r="K132" s="159">
        <f t="shared" si="15"/>
        <v>0</v>
      </c>
      <c r="L132" s="123">
        <v>1</v>
      </c>
      <c r="M132" s="123">
        <v>2</v>
      </c>
      <c r="N132" s="182">
        <f t="shared" si="16"/>
        <v>0</v>
      </c>
      <c r="AA132" s="145"/>
      <c r="AB132" s="146"/>
      <c r="AC132" s="146"/>
    </row>
    <row r="133" spans="1:29" ht="50.1" customHeight="1" thickBot="1" x14ac:dyDescent="0.35">
      <c r="A133" s="188" t="s">
        <v>102</v>
      </c>
      <c r="B133" s="117" t="s">
        <v>42</v>
      </c>
      <c r="C133" s="117"/>
      <c r="D133" s="118" t="s">
        <v>170</v>
      </c>
      <c r="E133" s="119" t="s">
        <v>28</v>
      </c>
      <c r="F133" s="101"/>
      <c r="G133" s="119"/>
      <c r="H133" s="121">
        <v>0</v>
      </c>
      <c r="I133" s="120"/>
      <c r="J133" s="158">
        <f t="shared" si="14"/>
        <v>0</v>
      </c>
      <c r="K133" s="159">
        <f t="shared" si="15"/>
        <v>0</v>
      </c>
      <c r="L133" s="120">
        <v>1</v>
      </c>
      <c r="M133" s="120">
        <v>2</v>
      </c>
      <c r="N133" s="182">
        <f t="shared" si="16"/>
        <v>0</v>
      </c>
      <c r="AA133" s="145"/>
      <c r="AB133" s="146"/>
      <c r="AC133" s="146"/>
    </row>
    <row r="134" spans="1:29" ht="50.1" customHeight="1" thickBot="1" x14ac:dyDescent="0.35">
      <c r="A134" s="189"/>
      <c r="B134" s="195" t="s">
        <v>1</v>
      </c>
      <c r="C134" s="170"/>
      <c r="D134" s="39" t="s">
        <v>178</v>
      </c>
      <c r="E134" s="60" t="s">
        <v>28</v>
      </c>
      <c r="F134" s="11"/>
      <c r="G134" s="60"/>
      <c r="H134" s="28">
        <v>0</v>
      </c>
      <c r="I134" s="41"/>
      <c r="J134" s="152">
        <f t="shared" si="14"/>
        <v>0</v>
      </c>
      <c r="K134" s="153">
        <f t="shared" si="15"/>
        <v>0</v>
      </c>
      <c r="L134" s="41">
        <v>1</v>
      </c>
      <c r="M134" s="41">
        <v>2</v>
      </c>
      <c r="N134" s="182">
        <f t="shared" si="16"/>
        <v>0</v>
      </c>
      <c r="AA134" s="145"/>
      <c r="AB134" s="146"/>
      <c r="AC134" s="146"/>
    </row>
    <row r="135" spans="1:29" ht="50.1" customHeight="1" thickBot="1" x14ac:dyDescent="0.35">
      <c r="A135" s="189"/>
      <c r="B135" s="195"/>
      <c r="C135" s="171"/>
      <c r="D135" s="44" t="s">
        <v>179</v>
      </c>
      <c r="E135" s="31" t="s">
        <v>28</v>
      </c>
      <c r="F135" s="12"/>
      <c r="G135" s="31"/>
      <c r="H135" s="33">
        <v>0</v>
      </c>
      <c r="I135" s="32"/>
      <c r="J135" s="154">
        <f t="shared" si="14"/>
        <v>0</v>
      </c>
      <c r="K135" s="155">
        <f t="shared" si="15"/>
        <v>0</v>
      </c>
      <c r="L135" s="32">
        <v>1</v>
      </c>
      <c r="M135" s="32">
        <v>2</v>
      </c>
      <c r="N135" s="182">
        <f t="shared" si="16"/>
        <v>0</v>
      </c>
      <c r="AA135" s="145"/>
      <c r="AB135" s="146"/>
      <c r="AC135" s="146"/>
    </row>
    <row r="136" spans="1:29" ht="50.1" customHeight="1" thickBot="1" x14ac:dyDescent="0.35">
      <c r="A136" s="189"/>
      <c r="B136" s="195"/>
      <c r="C136" s="171"/>
      <c r="D136" s="44" t="s">
        <v>180</v>
      </c>
      <c r="E136" s="31" t="s">
        <v>28</v>
      </c>
      <c r="F136" s="114"/>
      <c r="G136" s="31"/>
      <c r="H136" s="33">
        <v>0</v>
      </c>
      <c r="I136" s="32"/>
      <c r="J136" s="154">
        <f t="shared" si="14"/>
        <v>0</v>
      </c>
      <c r="K136" s="155">
        <f t="shared" si="15"/>
        <v>0</v>
      </c>
      <c r="L136" s="32">
        <v>1</v>
      </c>
      <c r="M136" s="32">
        <v>2</v>
      </c>
      <c r="N136" s="182">
        <f t="shared" si="16"/>
        <v>0</v>
      </c>
      <c r="AA136" s="145"/>
      <c r="AB136" s="146"/>
      <c r="AC136" s="146"/>
    </row>
    <row r="137" spans="1:29" ht="50.1" customHeight="1" thickBot="1" x14ac:dyDescent="0.35">
      <c r="A137" s="189"/>
      <c r="B137" s="196"/>
      <c r="C137" s="172"/>
      <c r="D137" s="113" t="s">
        <v>286</v>
      </c>
      <c r="E137" s="108" t="s">
        <v>28</v>
      </c>
      <c r="F137" s="115"/>
      <c r="G137" s="108"/>
      <c r="H137" s="54">
        <v>0</v>
      </c>
      <c r="I137" s="69"/>
      <c r="J137" s="156">
        <f t="shared" si="14"/>
        <v>0</v>
      </c>
      <c r="K137" s="157">
        <f t="shared" si="15"/>
        <v>0</v>
      </c>
      <c r="L137" s="69">
        <v>1</v>
      </c>
      <c r="M137" s="69">
        <v>2</v>
      </c>
      <c r="N137" s="182">
        <f t="shared" si="16"/>
        <v>0</v>
      </c>
      <c r="AA137" s="145"/>
      <c r="AB137" s="146"/>
      <c r="AC137" s="146"/>
    </row>
    <row r="138" spans="1:29" ht="50.1" customHeight="1" thickBot="1" x14ac:dyDescent="0.35">
      <c r="A138" s="189"/>
      <c r="B138" s="196" t="s">
        <v>2</v>
      </c>
      <c r="C138" s="170"/>
      <c r="D138" s="76" t="s">
        <v>181</v>
      </c>
      <c r="E138" s="60" t="s">
        <v>28</v>
      </c>
      <c r="F138" s="8"/>
      <c r="G138" s="60"/>
      <c r="H138" s="28">
        <v>0</v>
      </c>
      <c r="I138" s="41"/>
      <c r="J138" s="152">
        <f t="shared" si="14"/>
        <v>0</v>
      </c>
      <c r="K138" s="153">
        <f t="shared" si="15"/>
        <v>0</v>
      </c>
      <c r="L138" s="41">
        <v>1</v>
      </c>
      <c r="M138" s="41">
        <v>2</v>
      </c>
      <c r="N138" s="182">
        <f t="shared" si="16"/>
        <v>0</v>
      </c>
      <c r="AA138" s="145"/>
      <c r="AB138" s="146"/>
      <c r="AC138" s="146"/>
    </row>
    <row r="139" spans="1:29" ht="50.1" customHeight="1" thickBot="1" x14ac:dyDescent="0.35">
      <c r="A139" s="189"/>
      <c r="B139" s="204"/>
      <c r="C139" s="171"/>
      <c r="D139" s="39" t="s">
        <v>171</v>
      </c>
      <c r="E139" s="31" t="s">
        <v>28</v>
      </c>
      <c r="F139" s="9"/>
      <c r="G139" s="31"/>
      <c r="H139" s="33">
        <v>0</v>
      </c>
      <c r="I139" s="32"/>
      <c r="J139" s="154">
        <f t="shared" si="14"/>
        <v>0</v>
      </c>
      <c r="K139" s="155">
        <f t="shared" si="15"/>
        <v>0</v>
      </c>
      <c r="L139" s="32">
        <v>1</v>
      </c>
      <c r="M139" s="32">
        <v>2</v>
      </c>
      <c r="N139" s="182">
        <f t="shared" si="16"/>
        <v>0</v>
      </c>
      <c r="AA139" s="145"/>
      <c r="AB139" s="146"/>
      <c r="AC139" s="146"/>
    </row>
    <row r="140" spans="1:29" ht="50.1" customHeight="1" thickBot="1" x14ac:dyDescent="0.35">
      <c r="A140" s="189"/>
      <c r="B140" s="204"/>
      <c r="C140" s="171"/>
      <c r="D140" s="77" t="s">
        <v>182</v>
      </c>
      <c r="E140" s="31" t="s">
        <v>28</v>
      </c>
      <c r="F140" s="9"/>
      <c r="G140" s="31"/>
      <c r="H140" s="33">
        <v>0</v>
      </c>
      <c r="I140" s="32"/>
      <c r="J140" s="154">
        <f t="shared" si="14"/>
        <v>0</v>
      </c>
      <c r="K140" s="155">
        <f t="shared" si="15"/>
        <v>0</v>
      </c>
      <c r="L140" s="32">
        <v>1</v>
      </c>
      <c r="M140" s="32">
        <v>2</v>
      </c>
      <c r="N140" s="182">
        <f t="shared" si="16"/>
        <v>0</v>
      </c>
      <c r="AA140" s="145"/>
      <c r="AB140" s="146"/>
      <c r="AC140" s="146"/>
    </row>
    <row r="141" spans="1:29" ht="50.1" customHeight="1" thickBot="1" x14ac:dyDescent="0.35">
      <c r="A141" s="189"/>
      <c r="B141" s="204"/>
      <c r="C141" s="171"/>
      <c r="D141" s="77" t="s">
        <v>103</v>
      </c>
      <c r="E141" s="31" t="s">
        <v>28</v>
      </c>
      <c r="F141" s="9"/>
      <c r="G141" s="31"/>
      <c r="H141" s="33">
        <v>0</v>
      </c>
      <c r="I141" s="32"/>
      <c r="J141" s="154">
        <f t="shared" si="14"/>
        <v>0</v>
      </c>
      <c r="K141" s="155">
        <f t="shared" si="15"/>
        <v>0</v>
      </c>
      <c r="L141" s="32">
        <v>1</v>
      </c>
      <c r="M141" s="32">
        <v>2</v>
      </c>
      <c r="N141" s="182">
        <f t="shared" si="16"/>
        <v>0</v>
      </c>
      <c r="AA141" s="145"/>
      <c r="AB141" s="146"/>
      <c r="AC141" s="146"/>
    </row>
    <row r="142" spans="1:29" ht="50.1" customHeight="1" thickBot="1" x14ac:dyDescent="0.35">
      <c r="A142" s="189"/>
      <c r="B142" s="204"/>
      <c r="C142" s="171"/>
      <c r="D142" s="77" t="s">
        <v>183</v>
      </c>
      <c r="E142" s="31" t="s">
        <v>28</v>
      </c>
      <c r="F142" s="9"/>
      <c r="G142" s="31"/>
      <c r="H142" s="33">
        <v>0</v>
      </c>
      <c r="I142" s="32"/>
      <c r="J142" s="154">
        <f t="shared" si="14"/>
        <v>0</v>
      </c>
      <c r="K142" s="155">
        <f t="shared" si="15"/>
        <v>0</v>
      </c>
      <c r="L142" s="32">
        <v>1</v>
      </c>
      <c r="M142" s="32">
        <v>2</v>
      </c>
      <c r="N142" s="182">
        <f t="shared" si="16"/>
        <v>0</v>
      </c>
      <c r="AA142" s="145"/>
      <c r="AB142" s="146"/>
      <c r="AC142" s="146"/>
    </row>
    <row r="143" spans="1:29" ht="50.1" customHeight="1" thickBot="1" x14ac:dyDescent="0.35">
      <c r="A143" s="190"/>
      <c r="B143" s="204"/>
      <c r="C143" s="171"/>
      <c r="D143" s="77" t="s">
        <v>184</v>
      </c>
      <c r="E143" s="31" t="s">
        <v>28</v>
      </c>
      <c r="F143" s="9"/>
      <c r="G143" s="31"/>
      <c r="H143" s="33">
        <v>1</v>
      </c>
      <c r="I143" s="32">
        <v>1</v>
      </c>
      <c r="J143" s="154">
        <f t="shared" si="14"/>
        <v>0</v>
      </c>
      <c r="K143" s="155">
        <f t="shared" si="15"/>
        <v>0</v>
      </c>
      <c r="L143" s="32">
        <v>1</v>
      </c>
      <c r="M143" s="32">
        <v>2</v>
      </c>
      <c r="N143" s="182">
        <f t="shared" si="16"/>
        <v>1</v>
      </c>
      <c r="AA143" s="145"/>
      <c r="AB143" s="146"/>
      <c r="AC143" s="146"/>
    </row>
    <row r="144" spans="1:29" ht="50.1" customHeight="1" thickBot="1" x14ac:dyDescent="0.35">
      <c r="A144" s="188" t="s">
        <v>61</v>
      </c>
      <c r="B144" s="197"/>
      <c r="C144" s="172" t="s">
        <v>287</v>
      </c>
      <c r="D144" s="75" t="s">
        <v>104</v>
      </c>
      <c r="E144" s="36" t="s">
        <v>28</v>
      </c>
      <c r="F144" s="10"/>
      <c r="G144" s="36"/>
      <c r="H144" s="38">
        <v>0</v>
      </c>
      <c r="I144" s="37"/>
      <c r="J144" s="156">
        <f t="shared" si="14"/>
        <v>0</v>
      </c>
      <c r="K144" s="157">
        <f t="shared" si="15"/>
        <v>0</v>
      </c>
      <c r="L144" s="37">
        <v>1</v>
      </c>
      <c r="M144" s="37">
        <v>2</v>
      </c>
      <c r="N144" s="182">
        <f t="shared" si="16"/>
        <v>0</v>
      </c>
      <c r="AA144" s="145"/>
      <c r="AB144" s="146"/>
      <c r="AC144" s="146"/>
    </row>
    <row r="145" spans="1:14" ht="50.1" customHeight="1" thickBot="1" x14ac:dyDescent="0.35">
      <c r="A145" s="189"/>
      <c r="B145" s="195" t="s">
        <v>1</v>
      </c>
      <c r="C145" s="170" t="s">
        <v>214</v>
      </c>
      <c r="D145" s="103" t="s">
        <v>6</v>
      </c>
      <c r="E145" s="60" t="s">
        <v>5</v>
      </c>
      <c r="F145" s="20"/>
      <c r="G145" s="60"/>
      <c r="H145" s="28">
        <v>3</v>
      </c>
      <c r="I145" s="41">
        <v>3</v>
      </c>
      <c r="J145" s="152">
        <f t="shared" si="14"/>
        <v>0</v>
      </c>
      <c r="K145" s="153">
        <f t="shared" si="15"/>
        <v>0</v>
      </c>
      <c r="L145" s="41">
        <v>1</v>
      </c>
      <c r="M145" s="41">
        <v>2</v>
      </c>
      <c r="N145" s="182">
        <f t="shared" si="16"/>
        <v>3</v>
      </c>
    </row>
    <row r="146" spans="1:14" ht="50.1" customHeight="1" thickBot="1" x14ac:dyDescent="0.35">
      <c r="A146" s="189"/>
      <c r="B146" s="195"/>
      <c r="C146" s="171"/>
      <c r="D146" s="86" t="s">
        <v>185</v>
      </c>
      <c r="E146" s="111" t="s">
        <v>14</v>
      </c>
      <c r="F146" s="112"/>
      <c r="G146" s="31"/>
      <c r="H146" s="33">
        <v>2</v>
      </c>
      <c r="I146" s="32">
        <v>2</v>
      </c>
      <c r="J146" s="154">
        <f t="shared" si="14"/>
        <v>0</v>
      </c>
      <c r="K146" s="155">
        <f t="shared" si="15"/>
        <v>0</v>
      </c>
      <c r="L146" s="32">
        <v>1</v>
      </c>
      <c r="M146" s="32">
        <v>2</v>
      </c>
      <c r="N146" s="182">
        <f t="shared" si="16"/>
        <v>2</v>
      </c>
    </row>
    <row r="147" spans="1:14" ht="50.1" customHeight="1" thickBot="1" x14ac:dyDescent="0.35">
      <c r="A147" s="189"/>
      <c r="B147" s="195"/>
      <c r="C147" s="171" t="s">
        <v>288</v>
      </c>
      <c r="D147" s="86" t="s">
        <v>59</v>
      </c>
      <c r="E147" s="31" t="s">
        <v>14</v>
      </c>
      <c r="F147" s="105"/>
      <c r="G147" s="31"/>
      <c r="H147" s="33">
        <v>2</v>
      </c>
      <c r="I147" s="32">
        <v>2</v>
      </c>
      <c r="J147" s="154">
        <f t="shared" si="14"/>
        <v>0</v>
      </c>
      <c r="K147" s="155">
        <f t="shared" si="15"/>
        <v>0</v>
      </c>
      <c r="L147" s="32">
        <v>1</v>
      </c>
      <c r="M147" s="32">
        <v>2</v>
      </c>
      <c r="N147" s="182">
        <f t="shared" si="16"/>
        <v>2</v>
      </c>
    </row>
    <row r="148" spans="1:14" ht="50.1" customHeight="1" thickBot="1" x14ac:dyDescent="0.35">
      <c r="A148" s="189"/>
      <c r="B148" s="195"/>
      <c r="C148" s="171" t="s">
        <v>315</v>
      </c>
      <c r="D148" s="86" t="s">
        <v>314</v>
      </c>
      <c r="E148" s="111" t="s">
        <v>14</v>
      </c>
      <c r="F148" s="105"/>
      <c r="G148" s="31"/>
      <c r="H148" s="33">
        <v>3</v>
      </c>
      <c r="I148" s="32"/>
      <c r="J148" s="154">
        <f t="shared" si="14"/>
        <v>0</v>
      </c>
      <c r="K148" s="155">
        <f t="shared" si="15"/>
        <v>0</v>
      </c>
      <c r="L148" s="32">
        <v>1</v>
      </c>
      <c r="M148" s="32">
        <v>2</v>
      </c>
      <c r="N148" s="182">
        <f t="shared" si="16"/>
        <v>3</v>
      </c>
    </row>
    <row r="149" spans="1:14" ht="50.1" customHeight="1" thickBot="1" x14ac:dyDescent="0.35">
      <c r="A149" s="189"/>
      <c r="B149" s="195"/>
      <c r="C149" s="171"/>
      <c r="D149" s="65" t="s">
        <v>186</v>
      </c>
      <c r="E149" s="31"/>
      <c r="F149" s="105"/>
      <c r="G149" s="31"/>
      <c r="H149" s="33">
        <v>0</v>
      </c>
      <c r="I149" s="32"/>
      <c r="J149" s="154">
        <f t="shared" si="14"/>
        <v>0</v>
      </c>
      <c r="K149" s="155">
        <f t="shared" si="15"/>
        <v>0</v>
      </c>
      <c r="L149" s="32">
        <v>1</v>
      </c>
      <c r="M149" s="32">
        <v>2</v>
      </c>
      <c r="N149" s="182">
        <f t="shared" si="16"/>
        <v>0</v>
      </c>
    </row>
    <row r="150" spans="1:14" ht="50.1" customHeight="1" thickBot="1" x14ac:dyDescent="0.35">
      <c r="A150" s="189"/>
      <c r="B150" s="195"/>
      <c r="C150" s="172"/>
      <c r="D150" s="74" t="s">
        <v>187</v>
      </c>
      <c r="E150" s="36" t="s">
        <v>188</v>
      </c>
      <c r="F150" s="106"/>
      <c r="G150" s="36"/>
      <c r="H150" s="38">
        <v>0</v>
      </c>
      <c r="I150" s="37"/>
      <c r="J150" s="156">
        <f t="shared" si="14"/>
        <v>0</v>
      </c>
      <c r="K150" s="157">
        <f t="shared" si="15"/>
        <v>0</v>
      </c>
      <c r="L150" s="37">
        <v>1</v>
      </c>
      <c r="M150" s="37">
        <v>2</v>
      </c>
      <c r="N150" s="182">
        <f t="shared" si="16"/>
        <v>0</v>
      </c>
    </row>
    <row r="151" spans="1:14" ht="50.1" customHeight="1" thickBot="1" x14ac:dyDescent="0.35">
      <c r="A151" s="189"/>
      <c r="B151" s="195" t="s">
        <v>2</v>
      </c>
      <c r="C151" s="170"/>
      <c r="D151" s="64" t="s">
        <v>186</v>
      </c>
      <c r="E151" s="60"/>
      <c r="F151" s="8"/>
      <c r="G151" s="60"/>
      <c r="H151" s="28">
        <v>0</v>
      </c>
      <c r="I151" s="41"/>
      <c r="J151" s="152">
        <f t="shared" si="14"/>
        <v>0</v>
      </c>
      <c r="K151" s="153">
        <f t="shared" si="15"/>
        <v>0</v>
      </c>
      <c r="L151" s="41">
        <v>1</v>
      </c>
      <c r="M151" s="41">
        <v>2</v>
      </c>
      <c r="N151" s="182">
        <f t="shared" si="16"/>
        <v>0</v>
      </c>
    </row>
    <row r="152" spans="1:14" ht="50.1" customHeight="1" thickBot="1" x14ac:dyDescent="0.35">
      <c r="A152" s="189"/>
      <c r="B152" s="195"/>
      <c r="C152" s="171" t="s">
        <v>239</v>
      </c>
      <c r="D152" s="86" t="s">
        <v>40</v>
      </c>
      <c r="E152" s="31" t="s">
        <v>5</v>
      </c>
      <c r="F152" s="9"/>
      <c r="G152" s="31"/>
      <c r="H152" s="33">
        <v>2</v>
      </c>
      <c r="I152" s="32">
        <v>2</v>
      </c>
      <c r="J152" s="154">
        <f t="shared" si="14"/>
        <v>0</v>
      </c>
      <c r="K152" s="155">
        <f t="shared" si="15"/>
        <v>0</v>
      </c>
      <c r="L152" s="32">
        <v>1</v>
      </c>
      <c r="M152" s="32">
        <v>2</v>
      </c>
      <c r="N152" s="182">
        <f t="shared" si="16"/>
        <v>2</v>
      </c>
    </row>
    <row r="153" spans="1:14" ht="50.1" customHeight="1" thickBot="1" x14ac:dyDescent="0.35">
      <c r="A153" s="189"/>
      <c r="B153" s="195"/>
      <c r="C153" s="171" t="s">
        <v>289</v>
      </c>
      <c r="D153" s="86" t="s">
        <v>60</v>
      </c>
      <c r="E153" s="31" t="s">
        <v>5</v>
      </c>
      <c r="F153" s="9"/>
      <c r="G153" s="31"/>
      <c r="H153" s="33">
        <v>0</v>
      </c>
      <c r="I153" s="32">
        <v>1</v>
      </c>
      <c r="J153" s="154">
        <f t="shared" si="14"/>
        <v>0</v>
      </c>
      <c r="K153" s="155">
        <f t="shared" si="15"/>
        <v>0</v>
      </c>
      <c r="L153" s="32">
        <v>1</v>
      </c>
      <c r="M153" s="32">
        <v>2</v>
      </c>
      <c r="N153" s="182">
        <f t="shared" si="16"/>
        <v>0</v>
      </c>
    </row>
    <row r="154" spans="1:14" ht="50.1" customHeight="1" thickBot="1" x14ac:dyDescent="0.35">
      <c r="A154" s="189"/>
      <c r="B154" s="195"/>
      <c r="C154" s="172" t="s">
        <v>306</v>
      </c>
      <c r="D154" s="74" t="s">
        <v>12</v>
      </c>
      <c r="E154" s="36" t="s">
        <v>5</v>
      </c>
      <c r="F154" s="10"/>
      <c r="G154" s="36"/>
      <c r="H154" s="38">
        <v>2</v>
      </c>
      <c r="I154" s="37">
        <v>1</v>
      </c>
      <c r="J154" s="156">
        <f t="shared" si="14"/>
        <v>0</v>
      </c>
      <c r="K154" s="157">
        <f t="shared" si="15"/>
        <v>0</v>
      </c>
      <c r="L154" s="37">
        <v>1</v>
      </c>
      <c r="M154" s="37">
        <v>2</v>
      </c>
      <c r="N154" s="182">
        <f t="shared" si="16"/>
        <v>2</v>
      </c>
    </row>
    <row r="155" spans="1:14" ht="50.1" customHeight="1" thickBot="1" x14ac:dyDescent="0.35">
      <c r="A155" s="189"/>
      <c r="B155" s="204" t="s">
        <v>23</v>
      </c>
      <c r="C155" s="170" t="s">
        <v>290</v>
      </c>
      <c r="D155" s="100" t="s">
        <v>62</v>
      </c>
      <c r="E155" s="73" t="s">
        <v>63</v>
      </c>
      <c r="F155" s="13"/>
      <c r="G155" s="73"/>
      <c r="H155" s="27">
        <v>0</v>
      </c>
      <c r="I155" s="26"/>
      <c r="J155" s="152">
        <f t="shared" si="14"/>
        <v>0</v>
      </c>
      <c r="K155" s="153">
        <f t="shared" si="15"/>
        <v>0</v>
      </c>
      <c r="L155" s="26">
        <v>1</v>
      </c>
      <c r="M155" s="26">
        <v>2</v>
      </c>
      <c r="N155" s="182">
        <f t="shared" si="16"/>
        <v>0</v>
      </c>
    </row>
    <row r="156" spans="1:14" ht="50.1" customHeight="1" thickBot="1" x14ac:dyDescent="0.35">
      <c r="A156" s="189"/>
      <c r="B156" s="204"/>
      <c r="C156" s="171" t="s">
        <v>291</v>
      </c>
      <c r="D156" s="62" t="s">
        <v>64</v>
      </c>
      <c r="E156" s="45" t="s">
        <v>63</v>
      </c>
      <c r="F156" s="9"/>
      <c r="G156" s="45"/>
      <c r="H156" s="33">
        <v>1</v>
      </c>
      <c r="I156" s="32">
        <v>1</v>
      </c>
      <c r="J156" s="154">
        <f t="shared" si="14"/>
        <v>0</v>
      </c>
      <c r="K156" s="155">
        <f t="shared" si="15"/>
        <v>0</v>
      </c>
      <c r="L156" s="32">
        <v>1</v>
      </c>
      <c r="M156" s="32">
        <v>2</v>
      </c>
      <c r="N156" s="182">
        <f t="shared" si="16"/>
        <v>1</v>
      </c>
    </row>
    <row r="157" spans="1:14" ht="50.1" customHeight="1" thickBot="1" x14ac:dyDescent="0.35">
      <c r="A157" s="189"/>
      <c r="B157" s="204"/>
      <c r="C157" s="171"/>
      <c r="D157" s="62" t="s">
        <v>65</v>
      </c>
      <c r="E157" s="45" t="s">
        <v>28</v>
      </c>
      <c r="F157" s="9"/>
      <c r="G157" s="45"/>
      <c r="H157" s="33">
        <v>0</v>
      </c>
      <c r="I157" s="32"/>
      <c r="J157" s="154">
        <f t="shared" si="14"/>
        <v>0</v>
      </c>
      <c r="K157" s="155">
        <f t="shared" si="15"/>
        <v>0</v>
      </c>
      <c r="L157" s="32">
        <v>1</v>
      </c>
      <c r="M157" s="32">
        <v>2</v>
      </c>
      <c r="N157" s="182">
        <f t="shared" si="16"/>
        <v>0</v>
      </c>
    </row>
    <row r="158" spans="1:14" ht="50.1" customHeight="1" thickBot="1" x14ac:dyDescent="0.35">
      <c r="A158" s="190"/>
      <c r="B158" s="204"/>
      <c r="C158" s="171" t="s">
        <v>285</v>
      </c>
      <c r="D158" s="62" t="s">
        <v>189</v>
      </c>
      <c r="E158" s="45" t="s">
        <v>28</v>
      </c>
      <c r="F158" s="9"/>
      <c r="G158" s="45"/>
      <c r="H158" s="33">
        <v>0</v>
      </c>
      <c r="I158" s="32"/>
      <c r="J158" s="154">
        <f t="shared" si="14"/>
        <v>0</v>
      </c>
      <c r="K158" s="155">
        <f t="shared" si="15"/>
        <v>0</v>
      </c>
      <c r="L158" s="32">
        <v>1</v>
      </c>
      <c r="M158" s="32">
        <v>2</v>
      </c>
      <c r="N158" s="182">
        <f t="shared" si="16"/>
        <v>0</v>
      </c>
    </row>
    <row r="159" spans="1:14" ht="50.1" customHeight="1" thickBot="1" x14ac:dyDescent="0.35">
      <c r="A159" s="198" t="s">
        <v>105</v>
      </c>
      <c r="B159" s="197"/>
      <c r="C159" s="172" t="s">
        <v>292</v>
      </c>
      <c r="D159" s="87" t="s">
        <v>66</v>
      </c>
      <c r="E159" s="43" t="s">
        <v>28</v>
      </c>
      <c r="F159" s="10"/>
      <c r="G159" s="43"/>
      <c r="H159" s="38">
        <v>0</v>
      </c>
      <c r="I159" s="37"/>
      <c r="J159" s="156">
        <f t="shared" si="14"/>
        <v>0</v>
      </c>
      <c r="K159" s="157">
        <f t="shared" si="15"/>
        <v>0</v>
      </c>
      <c r="L159" s="37">
        <v>1</v>
      </c>
      <c r="M159" s="37">
        <v>2</v>
      </c>
      <c r="N159" s="182">
        <f t="shared" si="16"/>
        <v>0</v>
      </c>
    </row>
    <row r="160" spans="1:14" ht="50.1" customHeight="1" thickBot="1" x14ac:dyDescent="0.35">
      <c r="A160" s="198"/>
      <c r="B160" s="195" t="s">
        <v>2</v>
      </c>
      <c r="C160" s="170"/>
      <c r="D160" s="51" t="s">
        <v>190</v>
      </c>
      <c r="E160" s="2" t="s">
        <v>28</v>
      </c>
      <c r="F160" s="8"/>
      <c r="G160" s="2"/>
      <c r="H160" s="28">
        <v>1</v>
      </c>
      <c r="I160" s="41">
        <v>1</v>
      </c>
      <c r="J160" s="152">
        <f t="shared" si="14"/>
        <v>0</v>
      </c>
      <c r="K160" s="153">
        <f t="shared" si="15"/>
        <v>0</v>
      </c>
      <c r="L160" s="41">
        <v>1</v>
      </c>
      <c r="M160" s="41">
        <v>2</v>
      </c>
      <c r="N160" s="182">
        <f t="shared" si="16"/>
        <v>1</v>
      </c>
    </row>
    <row r="161" spans="1:14" ht="50.1" customHeight="1" thickBot="1" x14ac:dyDescent="0.35">
      <c r="A161" s="198"/>
      <c r="B161" s="195"/>
      <c r="C161" s="171" t="s">
        <v>293</v>
      </c>
      <c r="D161" s="44" t="s">
        <v>106</v>
      </c>
      <c r="E161" s="79" t="s">
        <v>63</v>
      </c>
      <c r="F161" s="9"/>
      <c r="G161" s="79"/>
      <c r="H161" s="33">
        <v>1</v>
      </c>
      <c r="I161" s="32">
        <v>1</v>
      </c>
      <c r="J161" s="154">
        <f t="shared" si="14"/>
        <v>0</v>
      </c>
      <c r="K161" s="155">
        <f t="shared" si="15"/>
        <v>0</v>
      </c>
      <c r="L161" s="32">
        <v>1</v>
      </c>
      <c r="M161" s="32">
        <v>2</v>
      </c>
      <c r="N161" s="182">
        <f t="shared" si="16"/>
        <v>1</v>
      </c>
    </row>
    <row r="162" spans="1:14" ht="50.1" customHeight="1" thickBot="1" x14ac:dyDescent="0.35">
      <c r="A162" s="198"/>
      <c r="B162" s="195"/>
      <c r="C162" s="171" t="s">
        <v>294</v>
      </c>
      <c r="D162" s="44" t="s">
        <v>191</v>
      </c>
      <c r="E162" s="79" t="s">
        <v>63</v>
      </c>
      <c r="F162" s="9"/>
      <c r="G162" s="79"/>
      <c r="H162" s="33">
        <v>0</v>
      </c>
      <c r="I162" s="32"/>
      <c r="J162" s="154">
        <f t="shared" ref="J162:J174" si="17">+SUMIFS($U$4:$U$105,$R$4:$R$105,"Entrada",$S$4:$S$105,C162)</f>
        <v>0</v>
      </c>
      <c r="K162" s="155">
        <f t="shared" ref="K162:K174" si="18">+SUMIFS($U$4:$U$105,$R$4:$R$105,"Salida",$S$4:$S$105,C162)</f>
        <v>0</v>
      </c>
      <c r="L162" s="32">
        <v>1</v>
      </c>
      <c r="M162" s="32">
        <v>2</v>
      </c>
      <c r="N162" s="182">
        <f t="shared" si="16"/>
        <v>0</v>
      </c>
    </row>
    <row r="163" spans="1:14" ht="50.1" customHeight="1" thickBot="1" x14ac:dyDescent="0.35">
      <c r="A163" s="198"/>
      <c r="B163" s="195"/>
      <c r="C163" s="171" t="s">
        <v>295</v>
      </c>
      <c r="D163" s="44" t="s">
        <v>192</v>
      </c>
      <c r="E163" s="79" t="s">
        <v>63</v>
      </c>
      <c r="F163" s="9"/>
      <c r="G163" s="79"/>
      <c r="H163" s="33">
        <v>1</v>
      </c>
      <c r="I163" s="32">
        <v>1</v>
      </c>
      <c r="J163" s="154">
        <f t="shared" si="17"/>
        <v>0</v>
      </c>
      <c r="K163" s="155">
        <f t="shared" si="18"/>
        <v>0</v>
      </c>
      <c r="L163" s="32">
        <v>1</v>
      </c>
      <c r="M163" s="32">
        <v>2</v>
      </c>
      <c r="N163" s="182">
        <f t="shared" si="16"/>
        <v>1</v>
      </c>
    </row>
    <row r="164" spans="1:14" ht="50.1" customHeight="1" thickBot="1" x14ac:dyDescent="0.35">
      <c r="A164" s="198"/>
      <c r="B164" s="195"/>
      <c r="C164" s="171" t="s">
        <v>296</v>
      </c>
      <c r="D164" s="44" t="s">
        <v>193</v>
      </c>
      <c r="E164" s="79" t="s">
        <v>63</v>
      </c>
      <c r="F164" s="9"/>
      <c r="G164" s="79"/>
      <c r="H164" s="33">
        <v>0</v>
      </c>
      <c r="I164" s="32"/>
      <c r="J164" s="154">
        <f t="shared" si="17"/>
        <v>0</v>
      </c>
      <c r="K164" s="155">
        <f t="shared" si="18"/>
        <v>0</v>
      </c>
      <c r="L164" s="32">
        <v>1</v>
      </c>
      <c r="M164" s="32">
        <v>2</v>
      </c>
      <c r="N164" s="182">
        <f t="shared" si="16"/>
        <v>0</v>
      </c>
    </row>
    <row r="165" spans="1:14" ht="50.1" customHeight="1" thickBot="1" x14ac:dyDescent="0.35">
      <c r="A165" s="198"/>
      <c r="B165" s="195"/>
      <c r="C165" s="172" t="s">
        <v>297</v>
      </c>
      <c r="D165" s="42" t="s">
        <v>194</v>
      </c>
      <c r="E165" s="3" t="s">
        <v>63</v>
      </c>
      <c r="F165" s="107"/>
      <c r="G165" s="80"/>
      <c r="H165" s="38">
        <v>1</v>
      </c>
      <c r="I165" s="37">
        <v>1</v>
      </c>
      <c r="J165" s="156">
        <f t="shared" si="17"/>
        <v>0</v>
      </c>
      <c r="K165" s="157">
        <f t="shared" si="18"/>
        <v>0</v>
      </c>
      <c r="L165" s="37">
        <v>1</v>
      </c>
      <c r="M165" s="37">
        <v>2</v>
      </c>
      <c r="N165" s="182">
        <f t="shared" si="16"/>
        <v>1</v>
      </c>
    </row>
    <row r="166" spans="1:14" ht="50.1" customHeight="1" thickBot="1" x14ac:dyDescent="0.35">
      <c r="A166" s="198"/>
      <c r="B166" s="206" t="s">
        <v>20</v>
      </c>
      <c r="C166" s="173"/>
      <c r="D166" s="99" t="s">
        <v>195</v>
      </c>
      <c r="E166" s="25" t="s">
        <v>63</v>
      </c>
      <c r="F166" s="105"/>
      <c r="G166" s="4"/>
      <c r="H166" s="27">
        <v>0</v>
      </c>
      <c r="I166" s="26"/>
      <c r="J166" s="152">
        <f t="shared" si="17"/>
        <v>0</v>
      </c>
      <c r="K166" s="153">
        <f t="shared" si="18"/>
        <v>0</v>
      </c>
      <c r="L166" s="26">
        <v>1</v>
      </c>
      <c r="M166" s="26">
        <v>2</v>
      </c>
      <c r="N166" s="182">
        <f t="shared" si="16"/>
        <v>0</v>
      </c>
    </row>
    <row r="167" spans="1:14" ht="50.1" customHeight="1" thickBot="1" x14ac:dyDescent="0.35">
      <c r="A167" s="198"/>
      <c r="B167" s="207"/>
      <c r="C167" s="174" t="s">
        <v>298</v>
      </c>
      <c r="D167" s="77" t="s">
        <v>196</v>
      </c>
      <c r="E167" s="31" t="s">
        <v>63</v>
      </c>
      <c r="F167" s="104"/>
      <c r="G167" s="1"/>
      <c r="H167" s="33">
        <v>1</v>
      </c>
      <c r="I167" s="32">
        <v>1</v>
      </c>
      <c r="J167" s="154">
        <f t="shared" si="17"/>
        <v>0</v>
      </c>
      <c r="K167" s="155">
        <f t="shared" si="18"/>
        <v>0</v>
      </c>
      <c r="L167" s="32">
        <v>1</v>
      </c>
      <c r="M167" s="32">
        <v>2</v>
      </c>
      <c r="N167" s="182">
        <f t="shared" si="16"/>
        <v>1</v>
      </c>
    </row>
    <row r="168" spans="1:14" ht="50.1" customHeight="1" thickBot="1" x14ac:dyDescent="0.35">
      <c r="A168" s="198"/>
      <c r="B168" s="207"/>
      <c r="C168" s="174" t="s">
        <v>299</v>
      </c>
      <c r="D168" s="77" t="s">
        <v>197</v>
      </c>
      <c r="E168" s="31" t="s">
        <v>63</v>
      </c>
      <c r="F168" s="105"/>
      <c r="G168" s="1"/>
      <c r="H168" s="33">
        <v>1</v>
      </c>
      <c r="I168" s="32">
        <v>1</v>
      </c>
      <c r="J168" s="154">
        <f t="shared" si="17"/>
        <v>0</v>
      </c>
      <c r="K168" s="155">
        <f t="shared" si="18"/>
        <v>0</v>
      </c>
      <c r="L168" s="32">
        <v>1</v>
      </c>
      <c r="M168" s="32">
        <v>2</v>
      </c>
      <c r="N168" s="182">
        <f t="shared" si="16"/>
        <v>1</v>
      </c>
    </row>
    <row r="169" spans="1:14" ht="50.1" customHeight="1" thickBot="1" x14ac:dyDescent="0.35">
      <c r="A169" s="198"/>
      <c r="B169" s="207"/>
      <c r="C169" s="174" t="s">
        <v>300</v>
      </c>
      <c r="D169" s="77" t="s">
        <v>198</v>
      </c>
      <c r="E169" s="31" t="s">
        <v>63</v>
      </c>
      <c r="F169" s="105"/>
      <c r="G169" s="1"/>
      <c r="H169" s="33">
        <v>1</v>
      </c>
      <c r="I169" s="32">
        <v>1</v>
      </c>
      <c r="J169" s="154">
        <f t="shared" si="17"/>
        <v>0</v>
      </c>
      <c r="K169" s="155">
        <f t="shared" si="18"/>
        <v>0</v>
      </c>
      <c r="L169" s="32">
        <v>1</v>
      </c>
      <c r="M169" s="32">
        <v>2</v>
      </c>
      <c r="N169" s="182">
        <f t="shared" si="16"/>
        <v>1</v>
      </c>
    </row>
    <row r="170" spans="1:14" ht="50.1" customHeight="1" thickBot="1" x14ac:dyDescent="0.35">
      <c r="A170" s="198"/>
      <c r="B170" s="207"/>
      <c r="C170" s="174" t="s">
        <v>301</v>
      </c>
      <c r="D170" s="77" t="s">
        <v>199</v>
      </c>
      <c r="E170" s="31" t="s">
        <v>63</v>
      </c>
      <c r="F170" s="105"/>
      <c r="G170" s="1"/>
      <c r="H170" s="33">
        <v>1</v>
      </c>
      <c r="I170" s="32">
        <v>1</v>
      </c>
      <c r="J170" s="154">
        <f t="shared" si="17"/>
        <v>0</v>
      </c>
      <c r="K170" s="155">
        <f t="shared" si="18"/>
        <v>0</v>
      </c>
      <c r="L170" s="32">
        <v>1</v>
      </c>
      <c r="M170" s="32">
        <v>2</v>
      </c>
      <c r="N170" s="182">
        <f t="shared" si="16"/>
        <v>1</v>
      </c>
    </row>
    <row r="171" spans="1:14" ht="50.1" customHeight="1" thickBot="1" x14ac:dyDescent="0.35">
      <c r="A171" s="198"/>
      <c r="B171" s="207"/>
      <c r="C171" s="174" t="s">
        <v>294</v>
      </c>
      <c r="D171" s="77" t="s">
        <v>200</v>
      </c>
      <c r="E171" s="31" t="s">
        <v>63</v>
      </c>
      <c r="F171" s="105"/>
      <c r="G171" s="1"/>
      <c r="H171" s="33">
        <v>1</v>
      </c>
      <c r="I171" s="32">
        <v>1</v>
      </c>
      <c r="J171" s="154">
        <f t="shared" si="17"/>
        <v>0</v>
      </c>
      <c r="K171" s="155">
        <f t="shared" si="18"/>
        <v>0</v>
      </c>
      <c r="L171" s="32">
        <v>1</v>
      </c>
      <c r="M171" s="32">
        <v>2</v>
      </c>
      <c r="N171" s="182">
        <f t="shared" si="16"/>
        <v>1</v>
      </c>
    </row>
    <row r="172" spans="1:14" ht="50.1" customHeight="1" thickBot="1" x14ac:dyDescent="0.35">
      <c r="A172" s="198"/>
      <c r="B172" s="207"/>
      <c r="C172" s="174" t="s">
        <v>296</v>
      </c>
      <c r="D172" s="77" t="s">
        <v>193</v>
      </c>
      <c r="E172" s="31" t="s">
        <v>63</v>
      </c>
      <c r="F172" s="105"/>
      <c r="G172" s="1"/>
      <c r="H172" s="33">
        <v>1</v>
      </c>
      <c r="I172" s="32">
        <v>1</v>
      </c>
      <c r="J172" s="154">
        <f t="shared" si="17"/>
        <v>0</v>
      </c>
      <c r="K172" s="155">
        <f t="shared" si="18"/>
        <v>0</v>
      </c>
      <c r="L172" s="32">
        <v>1</v>
      </c>
      <c r="M172" s="32">
        <v>2</v>
      </c>
      <c r="N172" s="182">
        <f t="shared" si="16"/>
        <v>1</v>
      </c>
    </row>
    <row r="173" spans="1:14" ht="50.1" customHeight="1" thickBot="1" x14ac:dyDescent="0.35">
      <c r="A173" s="198"/>
      <c r="B173" s="207"/>
      <c r="C173" s="174" t="s">
        <v>302</v>
      </c>
      <c r="D173" s="77" t="s">
        <v>201</v>
      </c>
      <c r="E173" s="31" t="s">
        <v>63</v>
      </c>
      <c r="F173" s="105"/>
      <c r="G173" s="1"/>
      <c r="H173" s="33">
        <v>1</v>
      </c>
      <c r="I173" s="32">
        <v>1</v>
      </c>
      <c r="J173" s="154">
        <f t="shared" si="17"/>
        <v>0</v>
      </c>
      <c r="K173" s="155">
        <f t="shared" si="18"/>
        <v>0</v>
      </c>
      <c r="L173" s="32">
        <v>1</v>
      </c>
      <c r="M173" s="32">
        <v>2</v>
      </c>
      <c r="N173" s="182">
        <f t="shared" si="16"/>
        <v>1</v>
      </c>
    </row>
    <row r="174" spans="1:14" ht="50.1" customHeight="1" thickBot="1" x14ac:dyDescent="0.35">
      <c r="B174" s="207"/>
      <c r="C174" s="175"/>
      <c r="D174" s="75" t="s">
        <v>191</v>
      </c>
      <c r="E174" s="36" t="s">
        <v>63</v>
      </c>
      <c r="F174" s="106"/>
      <c r="G174" s="3"/>
      <c r="H174" s="38">
        <v>0</v>
      </c>
      <c r="I174" s="37"/>
      <c r="J174" s="156">
        <f t="shared" si="17"/>
        <v>0</v>
      </c>
      <c r="K174" s="157">
        <f t="shared" si="18"/>
        <v>0</v>
      </c>
      <c r="L174" s="37">
        <v>1</v>
      </c>
      <c r="M174" s="37">
        <v>2</v>
      </c>
      <c r="N174" s="182">
        <f t="shared" si="16"/>
        <v>0</v>
      </c>
    </row>
    <row r="175" spans="1:14" ht="18.75" x14ac:dyDescent="0.25">
      <c r="F175" s="160"/>
    </row>
    <row r="176" spans="1:14" ht="18.75" x14ac:dyDescent="0.25">
      <c r="F176" s="160"/>
    </row>
    <row r="177" spans="6:6" ht="18.75" x14ac:dyDescent="0.25">
      <c r="F177" s="160"/>
    </row>
    <row r="178" spans="6:6" ht="18.75" x14ac:dyDescent="0.25">
      <c r="F178" s="160"/>
    </row>
    <row r="179" spans="6:6" ht="18.75" x14ac:dyDescent="0.25">
      <c r="F179" s="160"/>
    </row>
    <row r="180" spans="6:6" ht="18.75" x14ac:dyDescent="0.25">
      <c r="F180" s="160"/>
    </row>
    <row r="181" spans="6:6" ht="18.75" x14ac:dyDescent="0.25">
      <c r="F181" s="160"/>
    </row>
    <row r="182" spans="6:6" ht="18.75" x14ac:dyDescent="0.25">
      <c r="F182" s="160"/>
    </row>
    <row r="183" spans="6:6" ht="18.75" x14ac:dyDescent="0.25">
      <c r="F183" s="160"/>
    </row>
    <row r="184" spans="6:6" ht="18.75" x14ac:dyDescent="0.25">
      <c r="F184" s="160"/>
    </row>
    <row r="185" spans="6:6" ht="18.75" x14ac:dyDescent="0.25">
      <c r="F185" s="160"/>
    </row>
    <row r="186" spans="6:6" ht="18.75" x14ac:dyDescent="0.25">
      <c r="F186" s="160"/>
    </row>
    <row r="187" spans="6:6" ht="18.75" x14ac:dyDescent="0.25">
      <c r="F187" s="160"/>
    </row>
    <row r="188" spans="6:6" ht="18.75" x14ac:dyDescent="0.25">
      <c r="F188" s="160"/>
    </row>
    <row r="189" spans="6:6" ht="18.75" x14ac:dyDescent="0.25">
      <c r="F189" s="160"/>
    </row>
    <row r="190" spans="6:6" ht="18.75" x14ac:dyDescent="0.25">
      <c r="F190" s="160"/>
    </row>
    <row r="191" spans="6:6" ht="18.75" x14ac:dyDescent="0.25">
      <c r="F191" s="160"/>
    </row>
    <row r="192" spans="6:6" ht="18.75" x14ac:dyDescent="0.25">
      <c r="F192" s="160"/>
    </row>
    <row r="193" spans="6:6" ht="18.75" x14ac:dyDescent="0.25">
      <c r="F193" s="160"/>
    </row>
    <row r="194" spans="6:6" ht="18.75" x14ac:dyDescent="0.25">
      <c r="F194" s="160"/>
    </row>
    <row r="195" spans="6:6" ht="18.75" x14ac:dyDescent="0.25">
      <c r="F195" s="160"/>
    </row>
    <row r="196" spans="6:6" ht="18.75" x14ac:dyDescent="0.25">
      <c r="F196" s="161"/>
    </row>
    <row r="197" spans="6:6" ht="18.75" x14ac:dyDescent="0.25">
      <c r="F197" s="161"/>
    </row>
    <row r="198" spans="6:6" ht="18.75" x14ac:dyDescent="0.25">
      <c r="F198" s="161"/>
    </row>
    <row r="199" spans="6:6" ht="18.75" x14ac:dyDescent="0.25">
      <c r="F199" s="161"/>
    </row>
    <row r="200" spans="6:6" ht="18.75" x14ac:dyDescent="0.25">
      <c r="F200" s="161"/>
    </row>
    <row r="201" spans="6:6" ht="18.75" x14ac:dyDescent="0.25">
      <c r="F201" s="161"/>
    </row>
    <row r="202" spans="6:6" ht="18.75" x14ac:dyDescent="0.25">
      <c r="F202" s="160"/>
    </row>
    <row r="203" spans="6:6" ht="18.75" x14ac:dyDescent="0.25">
      <c r="F203" s="160"/>
    </row>
    <row r="204" spans="6:6" ht="18.75" x14ac:dyDescent="0.25">
      <c r="F204" s="160"/>
    </row>
    <row r="205" spans="6:6" ht="18.75" x14ac:dyDescent="0.25">
      <c r="F205" s="160"/>
    </row>
    <row r="206" spans="6:6" ht="18.75" x14ac:dyDescent="0.25">
      <c r="F206" s="160"/>
    </row>
    <row r="207" spans="6:6" ht="18.75" x14ac:dyDescent="0.25">
      <c r="F207" s="160"/>
    </row>
    <row r="208" spans="6:6" ht="18.75" x14ac:dyDescent="0.25">
      <c r="F208" s="160"/>
    </row>
    <row r="209" spans="6:6" ht="18.75" x14ac:dyDescent="0.25">
      <c r="F209" s="160"/>
    </row>
    <row r="210" spans="6:6" ht="18.75" x14ac:dyDescent="0.25">
      <c r="F210" s="160"/>
    </row>
    <row r="211" spans="6:6" ht="18.75" x14ac:dyDescent="0.25">
      <c r="F211" s="160"/>
    </row>
    <row r="212" spans="6:6" ht="18.75" x14ac:dyDescent="0.25">
      <c r="F212" s="160"/>
    </row>
    <row r="213" spans="6:6" ht="18.75" x14ac:dyDescent="0.25">
      <c r="F213" s="160"/>
    </row>
    <row r="214" spans="6:6" ht="18.75" x14ac:dyDescent="0.25">
      <c r="F214" s="160"/>
    </row>
    <row r="215" spans="6:6" ht="18.75" x14ac:dyDescent="0.25">
      <c r="F215" s="160"/>
    </row>
    <row r="216" spans="6:6" ht="18.75" x14ac:dyDescent="0.25">
      <c r="F216" s="160"/>
    </row>
    <row r="217" spans="6:6" ht="18.75" x14ac:dyDescent="0.25">
      <c r="F217" s="160"/>
    </row>
    <row r="218" spans="6:6" x14ac:dyDescent="0.25">
      <c r="F218" s="146"/>
    </row>
  </sheetData>
  <autoFilter ref="A1:N174"/>
  <mergeCells count="62">
    <mergeCell ref="A159:A173"/>
    <mergeCell ref="B160:B165"/>
    <mergeCell ref="B166:B174"/>
    <mergeCell ref="A133:A143"/>
    <mergeCell ref="B134:B137"/>
    <mergeCell ref="B138:B144"/>
    <mergeCell ref="A144:A158"/>
    <mergeCell ref="B145:B150"/>
    <mergeCell ref="B151:B154"/>
    <mergeCell ref="B155:B159"/>
    <mergeCell ref="B117:B119"/>
    <mergeCell ref="B121:B122"/>
    <mergeCell ref="B125:B127"/>
    <mergeCell ref="B129:B131"/>
    <mergeCell ref="A117:A124"/>
    <mergeCell ref="A125:A132"/>
    <mergeCell ref="A95:A106"/>
    <mergeCell ref="B95:B96"/>
    <mergeCell ref="B97:B99"/>
    <mergeCell ref="B100:B106"/>
    <mergeCell ref="A107:A116"/>
    <mergeCell ref="B107:B112"/>
    <mergeCell ref="B113:B116"/>
    <mergeCell ref="A87:A94"/>
    <mergeCell ref="B87:B89"/>
    <mergeCell ref="B90:B92"/>
    <mergeCell ref="B93:B94"/>
    <mergeCell ref="A62:A67"/>
    <mergeCell ref="B62:B64"/>
    <mergeCell ref="B65:B67"/>
    <mergeCell ref="A68:A76"/>
    <mergeCell ref="B68:B70"/>
    <mergeCell ref="B72:B76"/>
    <mergeCell ref="A77:A86"/>
    <mergeCell ref="B77:B78"/>
    <mergeCell ref="B79:B80"/>
    <mergeCell ref="B81:B83"/>
    <mergeCell ref="B85:B86"/>
    <mergeCell ref="B31:B34"/>
    <mergeCell ref="A46:A61"/>
    <mergeCell ref="B46:B47"/>
    <mergeCell ref="B48:B49"/>
    <mergeCell ref="B50:B52"/>
    <mergeCell ref="B54:B55"/>
    <mergeCell ref="B56:B57"/>
    <mergeCell ref="B58:B61"/>
    <mergeCell ref="A35:A45"/>
    <mergeCell ref="B35:B36"/>
    <mergeCell ref="B37:B39"/>
    <mergeCell ref="B41:B45"/>
    <mergeCell ref="A21:A34"/>
    <mergeCell ref="B21:B24"/>
    <mergeCell ref="B25:B26"/>
    <mergeCell ref="B27:B30"/>
    <mergeCell ref="A2:A9"/>
    <mergeCell ref="B2:B5"/>
    <mergeCell ref="B6:B9"/>
    <mergeCell ref="A10:A20"/>
    <mergeCell ref="B10:B11"/>
    <mergeCell ref="B12:B13"/>
    <mergeCell ref="B14:B16"/>
    <mergeCell ref="B17:B19"/>
  </mergeCells>
  <conditionalFormatting sqref="N2:N174">
    <cfRule type="cellIs" dxfId="8" priority="18" operator="greaterThan">
      <formula>$L$2</formula>
    </cfRule>
    <cfRule type="cellIs" dxfId="7" priority="19" operator="equal">
      <formula>$L$2</formula>
    </cfRule>
    <cfRule type="cellIs" dxfId="6" priority="20" operator="lessThan">
      <formula>$L$2</formula>
    </cfRule>
  </conditionalFormatting>
  <conditionalFormatting sqref="R3:R7">
    <cfRule type="containsText" dxfId="5" priority="15" operator="containsText" text="SALIDA">
      <formula>NOT(ISERROR(SEARCH("SALIDA",R3)))</formula>
    </cfRule>
    <cfRule type="containsText" dxfId="4" priority="16" operator="containsText" text="REQUISICION">
      <formula>NOT(ISERROR(SEARCH("REQUISICION",R3)))</formula>
    </cfRule>
    <cfRule type="containsText" dxfId="3" priority="17" operator="containsText" text="ENTRADA">
      <formula>NOT(ISERROR(SEARCH("ENTRADA",R3)))</formula>
    </cfRule>
  </conditionalFormatting>
  <conditionalFormatting sqref="AA5:AA104 R8:R105">
    <cfRule type="containsText" dxfId="2" priority="9" operator="containsText" text="SALIDA">
      <formula>NOT(ISERROR(SEARCH("SALIDA",R5)))</formula>
    </cfRule>
    <cfRule type="containsText" dxfId="1" priority="10" operator="containsText" text="REQUISICION">
      <formula>NOT(ISERROR(SEARCH("REQUISICION",R5)))</formula>
    </cfRule>
    <cfRule type="containsText" dxfId="0" priority="11" operator="containsText" text="ENTRADA">
      <formula>NOT(ISERROR(SEARCH("ENTRADA",R5)))</formula>
    </cfRule>
  </conditionalFormatting>
  <pageMargins left="0.7" right="0.7" top="0.75" bottom="0.75" header="0.3" footer="0.3"/>
  <pageSetup paperSize="3" scale="22" fitToHeight="0" orientation="portrait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HOLDERS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ENRIQUE PALACIOS RODRIGUEZ</dc:creator>
  <cp:lastModifiedBy>CESAR DANIEL VEGA CARDENAS</cp:lastModifiedBy>
  <cp:lastPrinted>2024-10-10T18:43:20Z</cp:lastPrinted>
  <dcterms:created xsi:type="dcterms:W3CDTF">2023-10-03T15:01:35Z</dcterms:created>
  <dcterms:modified xsi:type="dcterms:W3CDTF">2024-10-10T18:43:34Z</dcterms:modified>
</cp:coreProperties>
</file>